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BuÇalışmaKitabı"/>
  <mc:AlternateContent xmlns:mc="http://schemas.openxmlformats.org/markup-compatibility/2006">
    <mc:Choice Requires="x15">
      <x15ac:absPath xmlns:x15ac="http://schemas.microsoft.com/office/spreadsheetml/2010/11/ac" url="C:\Users\ozguro\Desktop\Line3000 presentation\"/>
    </mc:Choice>
  </mc:AlternateContent>
  <xr:revisionPtr revIDLastSave="0" documentId="13_ncr:1_{A90B19AF-153B-48CC-B413-9FEF0D53CB82}" xr6:coauthVersionLast="45" xr6:coauthVersionMax="45" xr10:uidLastSave="{00000000-0000-0000-0000-000000000000}"/>
  <workbookProtection workbookAlgorithmName="SHA-512" workbookHashValue="LwREn0nxsHkr0bNzICU/4WKIuihAvxQyiQwqTJ3TfBklJieKq3w6SqcTM4dRWDotlH44u0MoLXYVP8jIfRE/GQ==" workbookSaltValue="qm7qXLi5/jeGyd1aC3NpBQ==" workbookSpinCount="100000" lockStructure="1"/>
  <bookViews>
    <workbookView xWindow="-120" yWindow="-120" windowWidth="20730" windowHeight="11310" tabRatio="659" firstSheet="4" activeTab="4" xr2:uid="{00000000-000D-0000-FFFF-FFFF00000000}"/>
  </bookViews>
  <sheets>
    <sheet name="Sayfa1" sheetId="1" state="hidden" r:id="rId1"/>
    <sheet name="LOPs" sheetId="11" state="hidden" r:id="rId2"/>
    <sheet name="Cabins2" sheetId="14" state="hidden" r:id="rId3"/>
    <sheet name="COP" sheetId="2" state="hidden" r:id="rId4"/>
    <sheet name="LINE3000 OPTIONS" sheetId="3" r:id="rId5"/>
    <sheet name="Sayfa2" sheetId="15" state="hidden" r:id="rId6"/>
  </sheets>
  <definedNames>
    <definedName name="CABIN">OFFSET(Cabins2!$A$1,MATCH(Cabins2!$D$2,Cabins2!$A$2:$A$51,0)+0,1)</definedName>
    <definedName name="GENUS_">OFFSET(COP!$A$1,MATCH(COP!$N$2,COP!$A$2:$A$27,0),1)</definedName>
    <definedName name="LOP">OFFSET(LOPs!$A$1,MATCH(LOPs!$D$2,LOPs!$A$2:$A$125,0),1)</definedName>
    <definedName name="_xlnm.Print_Area" localSheetId="2">Cabins2!$A$1:$P$4</definedName>
    <definedName name="_xlnm.Print_Area" localSheetId="3">COP!$A$1:$Q$8</definedName>
    <definedName name="_xlnm.Print_Area" localSheetId="4">'LINE3000 OPTIONS'!$G$1:$AD$13</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3" l="1"/>
  <c r="C10" i="3"/>
  <c r="F134" i="1" l="1"/>
  <c r="F135" i="1"/>
  <c r="F136" i="1"/>
  <c r="F137" i="1"/>
  <c r="F138" i="1"/>
  <c r="F139" i="1"/>
  <c r="F140" i="1"/>
  <c r="F141" i="1"/>
  <c r="F142" i="1"/>
  <c r="F143" i="1"/>
  <c r="F144" i="1"/>
  <c r="F145" i="1"/>
  <c r="F146" i="1"/>
  <c r="F147" i="1"/>
  <c r="F148" i="1"/>
  <c r="F149" i="1"/>
  <c r="F150" i="1"/>
  <c r="F151" i="1"/>
  <c r="F152" i="1"/>
  <c r="F153" i="1"/>
  <c r="F154" i="1"/>
  <c r="F155" i="1"/>
  <c r="F156" i="1"/>
  <c r="F157" i="1"/>
  <c r="F115" i="1"/>
  <c r="F116" i="1"/>
  <c r="F117" i="1"/>
  <c r="F118" i="1"/>
  <c r="F119" i="1"/>
  <c r="F120" i="1"/>
  <c r="F121" i="1"/>
  <c r="F122" i="1"/>
  <c r="F123" i="1"/>
  <c r="F124" i="1"/>
  <c r="F125" i="1"/>
  <c r="F126" i="1"/>
  <c r="F127" i="1"/>
  <c r="F128" i="1"/>
  <c r="F129" i="1"/>
  <c r="F130" i="1"/>
  <c r="F131" i="1"/>
  <c r="F132" i="1"/>
  <c r="F133" i="1"/>
  <c r="F114" i="1"/>
  <c r="F106" i="1"/>
  <c r="F107" i="1"/>
  <c r="F108" i="1"/>
  <c r="F109" i="1"/>
  <c r="F110" i="1"/>
  <c r="F111" i="1"/>
  <c r="F112" i="1"/>
  <c r="F105" i="1"/>
  <c r="F96" i="1"/>
  <c r="F97" i="1"/>
  <c r="F98" i="1"/>
  <c r="F99" i="1"/>
  <c r="F100" i="1"/>
  <c r="F101" i="1"/>
  <c r="F102" i="1"/>
  <c r="F103" i="1"/>
  <c r="F85" i="1"/>
  <c r="F86" i="1"/>
  <c r="F87" i="1"/>
  <c r="F88" i="1"/>
  <c r="F89" i="1"/>
  <c r="F90" i="1"/>
  <c r="F91" i="1"/>
  <c r="F92" i="1"/>
  <c r="F93" i="1"/>
  <c r="F94" i="1"/>
  <c r="F95" i="1"/>
  <c r="F84" i="1"/>
  <c r="D2" i="14" l="1"/>
  <c r="C5" i="3" l="1"/>
  <c r="D2" i="11" l="1"/>
  <c r="E2" i="11" s="1"/>
  <c r="N2" i="2"/>
  <c r="E2" i="14" l="1"/>
  <c r="F48" i="1" l="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47" i="1"/>
  <c r="C78" i="1"/>
  <c r="B78" i="1"/>
  <c r="C77" i="1"/>
  <c r="B77" i="1"/>
  <c r="B75" i="1"/>
  <c r="C75" i="1"/>
  <c r="B76" i="1"/>
  <c r="C76" i="1"/>
  <c r="B79" i="1"/>
  <c r="C79" i="1"/>
  <c r="B80" i="1"/>
  <c r="C80" i="1"/>
  <c r="B81" i="1"/>
  <c r="C81" i="1"/>
  <c r="B82" i="1"/>
  <c r="C82" i="1"/>
  <c r="C74" i="1"/>
  <c r="B74" i="1"/>
  <c r="C73" i="1"/>
  <c r="B73" i="1"/>
  <c r="C66" i="1"/>
  <c r="B66" i="1"/>
  <c r="C65" i="1"/>
  <c r="B65" i="1"/>
  <c r="B58" i="1"/>
  <c r="C58" i="1"/>
  <c r="B57" i="1"/>
  <c r="C57" i="1"/>
  <c r="B71" i="1"/>
  <c r="C71" i="1"/>
  <c r="B72" i="1"/>
  <c r="C72" i="1"/>
  <c r="B64" i="1"/>
  <c r="C64" i="1"/>
  <c r="B63" i="1"/>
  <c r="C63" i="1"/>
  <c r="B56" i="1"/>
  <c r="C56" i="1"/>
  <c r="B55" i="1"/>
  <c r="C55" i="1"/>
  <c r="F31" i="1"/>
  <c r="F32" i="1"/>
  <c r="F33" i="1"/>
  <c r="F34" i="1"/>
  <c r="F35" i="1"/>
  <c r="F36" i="1"/>
  <c r="F37" i="1"/>
  <c r="F38" i="1"/>
  <c r="F39" i="1"/>
  <c r="F40" i="1"/>
  <c r="F41" i="1"/>
  <c r="F42" i="1"/>
  <c r="C12" i="3" s="1"/>
  <c r="B22" i="3" s="1"/>
  <c r="C23" i="3" s="1"/>
  <c r="B24" i="3" s="1"/>
  <c r="F43" i="1"/>
  <c r="F44" i="1"/>
  <c r="F45" i="1"/>
  <c r="F30" i="1"/>
  <c r="C48" i="1"/>
  <c r="C49" i="1"/>
  <c r="C50" i="1"/>
  <c r="C51" i="1"/>
  <c r="C52" i="1"/>
  <c r="C53" i="1"/>
  <c r="C54" i="1"/>
  <c r="C59" i="1"/>
  <c r="C60" i="1"/>
  <c r="C61" i="1"/>
  <c r="C62" i="1"/>
  <c r="C67" i="1"/>
  <c r="C68" i="1"/>
  <c r="C69" i="1"/>
  <c r="C70" i="1"/>
  <c r="C47" i="1"/>
  <c r="B70" i="1"/>
  <c r="B69" i="1"/>
  <c r="B68" i="1"/>
  <c r="B67" i="1"/>
  <c r="B62" i="1"/>
  <c r="B61" i="1"/>
  <c r="B60" i="1"/>
  <c r="B59" i="1"/>
  <c r="B54" i="1"/>
  <c r="B53" i="1"/>
  <c r="B52" i="1"/>
  <c r="B51" i="1"/>
  <c r="B50" i="1"/>
  <c r="B49" i="1"/>
  <c r="B48" i="1"/>
  <c r="B47" i="1"/>
  <c r="C31" i="1"/>
  <c r="C32" i="1"/>
  <c r="C33" i="1"/>
  <c r="C34" i="1"/>
  <c r="C35" i="1"/>
  <c r="C36" i="1"/>
  <c r="C37" i="1"/>
  <c r="C38" i="1"/>
  <c r="C39" i="1"/>
  <c r="C40" i="1"/>
  <c r="C41" i="1"/>
  <c r="C42" i="1"/>
  <c r="C43" i="1"/>
  <c r="C44" i="1"/>
  <c r="C45" i="1"/>
  <c r="C30" i="1"/>
  <c r="B31" i="1"/>
  <c r="B32" i="1"/>
  <c r="B33" i="1"/>
  <c r="B34" i="1"/>
  <c r="B35" i="1"/>
  <c r="B36" i="1"/>
  <c r="B37" i="1"/>
  <c r="B38" i="1"/>
  <c r="B39" i="1"/>
  <c r="B40" i="1"/>
  <c r="B41" i="1"/>
  <c r="B42" i="1"/>
  <c r="B43" i="1"/>
  <c r="B44" i="1"/>
  <c r="B45" i="1"/>
  <c r="B30" i="1"/>
  <c r="Y15" i="2"/>
  <c r="Y14" i="2"/>
  <c r="Y13" i="2"/>
  <c r="Y12" i="2"/>
  <c r="A6" i="2" s="1"/>
  <c r="Y11" i="2"/>
  <c r="Y10" i="2"/>
  <c r="Y9" i="2"/>
  <c r="Y8" i="2"/>
  <c r="X15" i="2"/>
  <c r="X14" i="2"/>
  <c r="X13" i="2"/>
  <c r="X12" i="2"/>
  <c r="X11" i="2"/>
  <c r="X10" i="2"/>
  <c r="X9" i="2"/>
  <c r="X8" i="2"/>
  <c r="A2" i="2" l="1"/>
  <c r="A7" i="2"/>
  <c r="A3" i="2"/>
  <c r="A4" i="2"/>
  <c r="A5" i="2"/>
</calcChain>
</file>

<file path=xl/sharedStrings.xml><?xml version="1.0" encoding="utf-8"?>
<sst xmlns="http://schemas.openxmlformats.org/spreadsheetml/2006/main" count="908" uniqueCount="250">
  <si>
    <t>L310</t>
  </si>
  <si>
    <t>A310</t>
  </si>
  <si>
    <t>GENUS 1</t>
  </si>
  <si>
    <t>GENUS 1-CDR-R</t>
  </si>
  <si>
    <t>GENUS 1-CDR-S</t>
  </si>
  <si>
    <t>GENUS 1-CLB-R</t>
  </si>
  <si>
    <t>GENUS 1-CLB-S</t>
  </si>
  <si>
    <t>GENUS 1-CLW-R</t>
  </si>
  <si>
    <t>GENUS 1-CLW-S</t>
  </si>
  <si>
    <t>COPs</t>
  </si>
  <si>
    <t>LOPs</t>
  </si>
  <si>
    <t>SM01-R</t>
  </si>
  <si>
    <t>SM01-S</t>
  </si>
  <si>
    <t>SM02-R</t>
  </si>
  <si>
    <t>SM02-S</t>
  </si>
  <si>
    <t>SMDR11-R</t>
  </si>
  <si>
    <t>SMDR11-S</t>
  </si>
  <si>
    <t>SMDR12-R</t>
  </si>
  <si>
    <t>SMDR12-S</t>
  </si>
  <si>
    <t>SMDW11-R</t>
  </si>
  <si>
    <t>SMDW11-S</t>
  </si>
  <si>
    <t>SMDW12-R</t>
  </si>
  <si>
    <t>SMDW12-S</t>
  </si>
  <si>
    <t>SMLB11-R</t>
  </si>
  <si>
    <t>SMLB12-R</t>
  </si>
  <si>
    <t>SMLB11-S</t>
  </si>
  <si>
    <t>SMLB12-S</t>
  </si>
  <si>
    <t>FM01-R</t>
  </si>
  <si>
    <t>FM01-S</t>
  </si>
  <si>
    <t>FM02-R</t>
  </si>
  <si>
    <t>FM02-S</t>
  </si>
  <si>
    <t>FMDR11-R</t>
  </si>
  <si>
    <t>FMDR11-S</t>
  </si>
  <si>
    <t>FMDR12-R</t>
  </si>
  <si>
    <t>FMDR12-S</t>
  </si>
  <si>
    <t>FMDW11-R</t>
  </si>
  <si>
    <t>FMDW11-S</t>
  </si>
  <si>
    <t>FMDW12-R</t>
  </si>
  <si>
    <t>FMDW12-S</t>
  </si>
  <si>
    <t>FMLB11-R</t>
  </si>
  <si>
    <t>FMLB11-S</t>
  </si>
  <si>
    <t>FMLB12-R</t>
  </si>
  <si>
    <t>FMLB12-S</t>
  </si>
  <si>
    <t>FMDR21-R</t>
  </si>
  <si>
    <t>FMDR21-S</t>
  </si>
  <si>
    <t>FMDW21-R</t>
  </si>
  <si>
    <t>FMDW21-S</t>
  </si>
  <si>
    <t>FMLB22-R</t>
  </si>
  <si>
    <t>FMLB21-R</t>
  </si>
  <si>
    <t>FMLB21-S</t>
  </si>
  <si>
    <t>FMDR22-S</t>
  </si>
  <si>
    <t>FMDR22-R</t>
  </si>
  <si>
    <t>FMDW22-R</t>
  </si>
  <si>
    <t>FMDW22-S</t>
  </si>
  <si>
    <t>FMLB22-S</t>
  </si>
  <si>
    <t>FMLW11-R</t>
  </si>
  <si>
    <t>FMLW11-S</t>
  </si>
  <si>
    <t>FMLW21-R</t>
  </si>
  <si>
    <t>FMLW21-S</t>
  </si>
  <si>
    <t>FMLW22-R</t>
  </si>
  <si>
    <t>FMLW22-S</t>
  </si>
  <si>
    <t>FMLW12-R</t>
  </si>
  <si>
    <t>FMLW12-S</t>
  </si>
  <si>
    <t>Flush Mounted</t>
  </si>
  <si>
    <t>Stainless steel, Full length, Red Dot-Matrix Display, Flush Mounted, Door Open-Close, Alarm, Intercom, Fan, Emergency Lightning, Rounded Button</t>
  </si>
  <si>
    <t>Single Rounded Button, no display</t>
  </si>
  <si>
    <t>Double Rounded Button, no display</t>
  </si>
  <si>
    <t>Stainless steel, Full length, Red Dot-Matrix Display, Flush Mounted, Door Open-Close, Alarm, Intercom, Fan, Emergency Lightning, Square Button</t>
  </si>
  <si>
    <t>Single Square Button, no display</t>
  </si>
  <si>
    <t>Double Square Button, no display</t>
  </si>
  <si>
    <t>Single Rounded Button, with arrow Red dot-matrix display</t>
  </si>
  <si>
    <t>Single Square Button, with arrow Red dot-matrix display</t>
  </si>
  <si>
    <t>Double Rounded Button, with arrow Red dot-matrix display</t>
  </si>
  <si>
    <t>Double Square Button, with arrow Red dot-matrix display</t>
  </si>
  <si>
    <t>Single Rounded Button, with arrow Red dot-matrix display, DUPLEX</t>
  </si>
  <si>
    <t>Single Square Button, with arrow Red dot-matrix display, DUPLEX</t>
  </si>
  <si>
    <t>Double Rounded Button, with arrow Red dot-matrix display, DUPLEX</t>
  </si>
  <si>
    <t>Double Square Button, with arrow Red dot-matrix display, DUPLEX</t>
  </si>
  <si>
    <t>Stainless steel, Full length, Blue LCD Display, Flush Mounted, Door Open-Close, Alarm, Intercom, Fan, Emergency Lightning, Rounded Button</t>
  </si>
  <si>
    <t>Stainless steel, Full length, Blue LCD Display, Flush Mounted, Door Open-Close, Alarm, Intercom, Fan, Emergency Lightning, Square Button</t>
  </si>
  <si>
    <t>Single Rounded Button, with arrow Blue LCD display</t>
  </si>
  <si>
    <t>Single Square Button, with arrow Blue LCD display</t>
  </si>
  <si>
    <t>Double Rounded Button, with arrow Blue LCD display</t>
  </si>
  <si>
    <t>Double Square Button, with arrow Blue LCD display</t>
  </si>
  <si>
    <t>Single Rounded Button, with arrow Blue LCD display, DUPLEX</t>
  </si>
  <si>
    <t>Single Square Button, with arrow Blue LCD display, DUPLEX</t>
  </si>
  <si>
    <t>Double Rounded Button, with arrow Blue LCD display, DUPLEX</t>
  </si>
  <si>
    <t>Double Square Button, with arrow Blue LCD display, DUPLEX</t>
  </si>
  <si>
    <t>Single Rounded Button, with arrow White dot-matrix display</t>
  </si>
  <si>
    <t>Single Square Button, with arrow White dot-matrix display</t>
  </si>
  <si>
    <t>Double Rounded Button, with arrow White dot-matrix display</t>
  </si>
  <si>
    <t>Double Square Button, with arrow White dot-matrix display</t>
  </si>
  <si>
    <t>Single Rounded Button, with arrow White dot-matrix display, DUPLEX</t>
  </si>
  <si>
    <t>Single Square Button, with arrow White dot-matrix display, DUPLEX</t>
  </si>
  <si>
    <t>Double Rounded Button, with arrow White dot-matrix display, DUPLEX</t>
  </si>
  <si>
    <t>Double Square Button, with arrow White dot-matrix display, DUPLEX</t>
  </si>
  <si>
    <t>Stainless steel, Full length, Black LCD Display, Flush Mounted, Door Open-Close, Alarm, Intercom, Fan, Emergency Lightning, Rounded Button</t>
  </si>
  <si>
    <t>Stainless steel, Full length, Black LCD Display, Flush Mounted, Door Open-Close, Alarm, Intercom, Fan, Emergency Lightning, Square Button</t>
  </si>
  <si>
    <t>Single Rounded Button, with arrow Black LCD display</t>
  </si>
  <si>
    <t>Single Square Button, with arrow Black LCD display</t>
  </si>
  <si>
    <t>Double Rounded Button, with arrow Black LCD display</t>
  </si>
  <si>
    <t>Double Square Button, with arrow Black LCD display</t>
  </si>
  <si>
    <t>Single Rounded Button, with arrow Black LCD display, DUPLEX</t>
  </si>
  <si>
    <t>Single Square Button, with arrow Black LCD display, DUPLEX</t>
  </si>
  <si>
    <t>Double Rounded Button, with arrow Black LCD display, DUPLEX</t>
  </si>
  <si>
    <t>Double Square Button, with arrow Black LCD display, DUPLEX</t>
  </si>
  <si>
    <t>Surface Mounted</t>
  </si>
  <si>
    <t>LOCAL 530 GOLD</t>
  </si>
  <si>
    <t>LOCAL L310</t>
  </si>
  <si>
    <t>LOCAL L530 MIRROR</t>
  </si>
  <si>
    <t>A530</t>
  </si>
  <si>
    <t>A320</t>
  </si>
  <si>
    <t>A710</t>
  </si>
  <si>
    <t>L510</t>
  </si>
  <si>
    <t>L710</t>
  </si>
  <si>
    <t>CABIN DETAILS</t>
  </si>
  <si>
    <t>Laminate MT 2042 G Walls, inox corners, Elastic Black 6801 Floor, K4 inox handrail, Half height Full width mirror, O55 Inox mirror and plexiglass ceiling</t>
  </si>
  <si>
    <t>Skinplate A90GTA Walls, skinplate PPS93 corners, Elastic Black 6801 Floor, inox handrail, Half height Full width mirror, O10 RAL Painted steel sheet ceiling</t>
  </si>
  <si>
    <t>Laminated split panels Walls, stainless steel mirror corners, Ceramic Cream Floor, inox mirror handrail, Full height Full width mirror, O3 with milky plexiglass and inox mirror ceiling</t>
  </si>
  <si>
    <t>Artificial Leather Saronno S-7005 Walls, stainless steel bronze corners, Laminate 8630 Floor,Bronze mirror handrail, Rustic,Full height and half width mirror, A710 Special Ceiling with two Scones inox bronze mirror ceiling</t>
  </si>
  <si>
    <t>Glass Yellow Mat 4090 Walls, stainless steel mirror corners, Elastic Black 6801Floor, inox mirror handrail, Full width and half height mirror,O15 Inox mirror ceiling</t>
  </si>
  <si>
    <t>Combination of inox satin and lightened white glass Walls, inox satin corners, Linoleum 6674 Floor, inox mirror handrail, Full width and full height mirror, L520 special ceiling (Curved Steel sheet white) ceiling</t>
  </si>
  <si>
    <t>Combination of inox satin checks and laminate panels HD2228 Walls, inox steel checks corners, Artifical Granite Regal Red Floor, inox satin handrail, Full width and half height mirror, inox mirror L710 special ceiling (with fiber optics and spots)</t>
  </si>
  <si>
    <t>Inox Satin Walls, inox satin corners, Rubber Floor, inox mirror handrail, Full width and half height mirror, Inox mirror O10 ceiling</t>
  </si>
  <si>
    <t>Gold Satine Walls, Gold mirror inox corners, Natural White Granite Floor, Gold mirror handrail, Half height Full width mirror, O14 Gold Mirror inox</t>
  </si>
  <si>
    <t>Inox Satin Walls, inox satin corners, Rubber Floor, inox mirror handrail, Full width and half height mirror, Laser cut ceiling with KLEEMANN Logo</t>
  </si>
  <si>
    <t>Inox Satin Side Walls and inox mirror rear wall, inox mirror corners, Natural White Granite Floor, inox mirror handrail, Full width and half height mirror, O14 inox mirror ceiling</t>
  </si>
  <si>
    <t>Specification</t>
  </si>
  <si>
    <t>Type</t>
  </si>
  <si>
    <t>COP Type</t>
  </si>
  <si>
    <t>COP Specification</t>
  </si>
  <si>
    <t>LOP Type</t>
  </si>
  <si>
    <t>LOP Specification</t>
  </si>
  <si>
    <t>ELECTRONIC PARTS</t>
  </si>
  <si>
    <t>BL01-R</t>
  </si>
  <si>
    <t>BL01-S</t>
  </si>
  <si>
    <t>BL02-S</t>
  </si>
  <si>
    <t>BL02-R</t>
  </si>
  <si>
    <t>BLDR11-S</t>
  </si>
  <si>
    <t>BLDR11-R</t>
  </si>
  <si>
    <t>BLDR12-R</t>
  </si>
  <si>
    <t>BLDR12-S</t>
  </si>
  <si>
    <t>BLDR21-R</t>
  </si>
  <si>
    <t>BLDR21-S</t>
  </si>
  <si>
    <t>BLDR22-R</t>
  </si>
  <si>
    <t>BLDR22-S</t>
  </si>
  <si>
    <t>BLDW11-R</t>
  </si>
  <si>
    <t>BLDW11-S</t>
  </si>
  <si>
    <t>BLDW12-R</t>
  </si>
  <si>
    <t>BLDW12-S</t>
  </si>
  <si>
    <t>BLDW21-R</t>
  </si>
  <si>
    <t>BLDW21-S</t>
  </si>
  <si>
    <t>BLDW22-R</t>
  </si>
  <si>
    <t>BLDW22-S</t>
  </si>
  <si>
    <t>ELDR-11-R</t>
  </si>
  <si>
    <t>ELDR-11-S</t>
  </si>
  <si>
    <t>ELDR-12-R</t>
  </si>
  <si>
    <t>ELDR-12-S</t>
  </si>
  <si>
    <t>ELDW-11-R</t>
  </si>
  <si>
    <t>ELDW-11-S</t>
  </si>
  <si>
    <t>ELDW-12-R</t>
  </si>
  <si>
    <t>ELDW-12-S</t>
  </si>
  <si>
    <t>GL01-R</t>
  </si>
  <si>
    <t>GL01-S</t>
  </si>
  <si>
    <t>GL02-R</t>
  </si>
  <si>
    <t>GL02-S</t>
  </si>
  <si>
    <t>GLDR11-R</t>
  </si>
  <si>
    <t>GLDR11-S</t>
  </si>
  <si>
    <t>GLDR12-R</t>
  </si>
  <si>
    <t>GLDR12-S</t>
  </si>
  <si>
    <t>GLDR21-R</t>
  </si>
  <si>
    <t>GLDR21-S</t>
  </si>
  <si>
    <t>GLDR22-R</t>
  </si>
  <si>
    <t>GLDR22-S</t>
  </si>
  <si>
    <t>GLDW11-R</t>
  </si>
  <si>
    <t>GLDW11-S</t>
  </si>
  <si>
    <t>GLDW12-R</t>
  </si>
  <si>
    <t>GLDW12-S</t>
  </si>
  <si>
    <t>GLDW21-R</t>
  </si>
  <si>
    <t>GLDW21-S</t>
  </si>
  <si>
    <t>GLDW22-R</t>
  </si>
  <si>
    <t>GLDW22-S</t>
  </si>
  <si>
    <t>PRDR11-R</t>
  </si>
  <si>
    <t>PRDR11-S</t>
  </si>
  <si>
    <t>PRDR12-R</t>
  </si>
  <si>
    <t>PRDR12-S</t>
  </si>
  <si>
    <t>PRDR21-R</t>
  </si>
  <si>
    <t>PRDR21-S</t>
  </si>
  <si>
    <t>PRDR22-R</t>
  </si>
  <si>
    <t>PRDR22-S</t>
  </si>
  <si>
    <t>PRDW11-R</t>
  </si>
  <si>
    <t>PRDW11-S</t>
  </si>
  <si>
    <t>PRDW12-R</t>
  </si>
  <si>
    <t>PRDW12-S</t>
  </si>
  <si>
    <t>PRDW21-R</t>
  </si>
  <si>
    <t>PRDW21-S</t>
  </si>
  <si>
    <t>PRDW22-R</t>
  </si>
  <si>
    <t>PRDW22-S</t>
  </si>
  <si>
    <t>RPDR11-R</t>
  </si>
  <si>
    <t>RPDR11-S</t>
  </si>
  <si>
    <t>RPDR12-R</t>
  </si>
  <si>
    <t>RPDR12-S</t>
  </si>
  <si>
    <t>RPDW11-R</t>
  </si>
  <si>
    <t>RPDW11-S</t>
  </si>
  <si>
    <t>RPDW12-S</t>
  </si>
  <si>
    <t>RPDW12-R</t>
  </si>
  <si>
    <t>GENUS 2-CDRB-R</t>
  </si>
  <si>
    <t>GENUS 2-CDRB-S</t>
  </si>
  <si>
    <t>GENUS 2-CDR-R</t>
  </si>
  <si>
    <t>GENUS 2-CDR-S</t>
  </si>
  <si>
    <t>GENUS 2-CDW-R</t>
  </si>
  <si>
    <t>GENUS 2-CDW-S</t>
  </si>
  <si>
    <t>GENUS 2-CLB-R</t>
  </si>
  <si>
    <t>GENUS 2-CLB-S</t>
  </si>
  <si>
    <t>GENUS 2-CLG-R</t>
  </si>
  <si>
    <t>GENUS 2-CLG-S</t>
  </si>
  <si>
    <t>GENUS 2-CLW-R</t>
  </si>
  <si>
    <t>GENUS 2-CLW-S</t>
  </si>
  <si>
    <t>GENUS 2-LED-R</t>
  </si>
  <si>
    <t>GENUS 2-LED-S</t>
  </si>
  <si>
    <t>GENUS 3-CDRBS-R</t>
  </si>
  <si>
    <t>GENUS 3-CDRBS-S</t>
  </si>
  <si>
    <t>GENUS 3-CDW-R</t>
  </si>
  <si>
    <t>GENUS 3-CDW-S</t>
  </si>
  <si>
    <t>GENUS 3-CDR-R</t>
  </si>
  <si>
    <t>GENUS 3-CDR-S</t>
  </si>
  <si>
    <t>100% glass front panel</t>
  </si>
  <si>
    <t>L530</t>
  </si>
  <si>
    <t>Polished Oak Veneer Walls, Stainless Steel Mirror corners, Artificial Granite Daino Reale Floor, K2 inox Mirror handrail, 3/4 height Full width mirror, O14 Stainless Steel Mirror ceiling</t>
  </si>
  <si>
    <t>A510</t>
  </si>
  <si>
    <t>Stainless steel, Full length, Red Dot-Matrix Display with arrow, Flush Mounted, Door Open-Close, Alarm, Intercom, Fan, Emergency Lightning, Rounded Button</t>
  </si>
  <si>
    <t>Stainless steel, Full length, Red Dot-Matrix Display with arrow, Flush Mounted, Door Open-Close, Alarm, Intercom, Fan, Emergency Lightning, Square Button</t>
  </si>
  <si>
    <t>Stainless steel, Full length, White Dot-Matrix Display, Flush Mounted, Door Open-Close, Alarm, Intercom, Fan, Emergency Lightning, Rounded Button</t>
  </si>
  <si>
    <t>Stainless steel, Full length, White Dot-Matrix Display, Flush Mounted, Door Open-Close, Alarm, Intercom, Fan, Emergency Lightning, Square Button</t>
  </si>
  <si>
    <t>Stainless steel, Full length, White LCD Display, Flush Mounted, Door Open-Close, Alarm, Intercom, Fan, Emergency Lightning, Rounded Button</t>
  </si>
  <si>
    <t>Stainless steel, Full length, White LCD Display, Flush Mounted, Door Open-Close, Alarm, Intercom, Fan, Emergency Lightning, Square Button</t>
  </si>
  <si>
    <t>Stainless steel, Full length, White LCD Display with LED option, Flush Mounted, Door Open-Close, Alarm, Intercom, Fan, Emergency Lightning, Rounded Button</t>
  </si>
  <si>
    <t>Stainless steel, Full length, White LCD Display with LED option, Flush Mounted, Door Open-Close, Alarm, Intercom, Fan, Emergency Lightning, Square Button</t>
  </si>
  <si>
    <t>Dot-matrix</t>
  </si>
  <si>
    <t>LCD</t>
  </si>
  <si>
    <t>red</t>
  </si>
  <si>
    <t>blue</t>
  </si>
  <si>
    <t>white</t>
  </si>
  <si>
    <t>Display colour</t>
  </si>
  <si>
    <t>Display type</t>
  </si>
  <si>
    <t>Button shape</t>
  </si>
  <si>
    <t>WARNINGS</t>
  </si>
  <si>
    <t>LINE 3000 OPTIONS</t>
  </si>
  <si>
    <t>A7752</t>
  </si>
  <si>
    <t>A7921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</si>
</sst>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rgb="FF000000"/>
      <name val="Calibri"/>
      <family val="2"/>
      <charset val="162"/>
    </font>
    <font>
      <sz val="11"/>
      <color rgb="FF000000"/>
      <name val="Calibri"/>
      <family val="2"/>
      <charset val="1"/>
    </font>
    <font>
      <b/>
      <sz val="50"/>
      <color theme="1"/>
      <name val="Calibri"/>
      <family val="2"/>
      <charset val="162"/>
      <scheme val="minor"/>
    </font>
    <font>
      <b/>
      <sz val="16"/>
      <color rgb="FF000000"/>
      <name val="Tahoma"/>
      <family val="2"/>
      <charset val="162"/>
    </font>
    <font>
      <sz val="16"/>
      <color rgb="FF000000"/>
      <name val="Tahoma"/>
      <family val="2"/>
      <charset val="162"/>
    </font>
    <font>
      <sz val="16"/>
      <color theme="1"/>
      <name val="Calibri"/>
      <family val="2"/>
      <scheme val="minor"/>
    </font>
    <font>
      <b/>
      <sz val="48"/>
      <color rgb="FF0070C0"/>
      <name val="Calibri"/>
      <family val="2"/>
      <charset val="162"/>
      <scheme val="minor"/>
    </font>
    <font>
      <b/>
      <sz val="16"/>
      <color rgb="FF0070C0"/>
      <name val="Tahoma"/>
      <family val="2"/>
      <charset val="162"/>
    </font>
    <font>
      <b/>
      <sz val="14"/>
      <color rgb="FF0070C0"/>
      <name val="Calibri"/>
      <family val="2"/>
      <charset val="162"/>
      <scheme val="minor"/>
    </font>
    <font>
      <sz val="11"/>
      <color rgb="FF0070C0"/>
      <name val="Calibri"/>
      <family val="2"/>
      <scheme val="minor"/>
    </font>
    <font>
      <sz val="16"/>
      <color rgb="FF0070C0"/>
      <name val="Calibri"/>
      <family val="2"/>
      <scheme val="minor"/>
    </font>
    <font>
      <b/>
      <sz val="12"/>
      <color theme="0"/>
      <name val="Tahoma"/>
      <family val="2"/>
      <charset val="162"/>
    </font>
    <font>
      <sz val="12"/>
      <color theme="0"/>
      <name val="Tahoma"/>
      <family val="2"/>
      <charset val="162"/>
    </font>
  </fonts>
  <fills count="4">
    <fill>
      <patternFill patternType="none"/>
    </fill>
    <fill>
      <patternFill patternType="gray125"/>
    </fill>
    <fill>
      <patternFill patternType="solid">
        <fgColor theme="3" tint="0.79998168889431442"/>
        <bgColor indexed="64"/>
      </patternFill>
    </fill>
    <fill>
      <patternFill patternType="solid">
        <fgColor theme="2" tint="-0.749992370372631"/>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s>
  <cellStyleXfs count="3">
    <xf numFmtId="0" fontId="0" fillId="0" borderId="0"/>
    <xf numFmtId="0" fontId="1" fillId="0" borderId="0" applyNumberFormat="0" applyFont="0" applyBorder="0" applyProtection="0"/>
    <xf numFmtId="0" fontId="2" fillId="0" borderId="0"/>
  </cellStyleXfs>
  <cellXfs count="34">
    <xf numFmtId="0" fontId="0" fillId="0" borderId="0" xfId="0"/>
    <xf numFmtId="0" fontId="3" fillId="0" borderId="0" xfId="0" applyFont="1" applyAlignment="1">
      <alignment horizontal="center" vertical="center" wrapText="1"/>
    </xf>
    <xf numFmtId="0" fontId="3" fillId="0" borderId="0" xfId="0" applyFont="1" applyAlignment="1">
      <alignment wrapText="1"/>
    </xf>
    <xf numFmtId="0" fontId="0" fillId="2" borderId="0" xfId="0" applyFill="1"/>
    <xf numFmtId="0" fontId="0" fillId="0" borderId="0" xfId="0" applyAlignment="1">
      <alignment wrapText="1"/>
    </xf>
    <xf numFmtId="0" fontId="0" fillId="3" borderId="0" xfId="0" applyFill="1" applyProtection="1"/>
    <xf numFmtId="0" fontId="12" fillId="3" borderId="3" xfId="0" applyFont="1" applyFill="1" applyBorder="1" applyAlignment="1" applyProtection="1">
      <alignment vertical="center" wrapText="1"/>
    </xf>
    <xf numFmtId="0" fontId="12" fillId="3" borderId="1" xfId="0" applyFont="1" applyFill="1" applyBorder="1" applyAlignment="1" applyProtection="1">
      <alignment vertical="center" wrapText="1"/>
    </xf>
    <xf numFmtId="0" fontId="13" fillId="3" borderId="2" xfId="0" applyFont="1" applyFill="1" applyBorder="1" applyAlignment="1" applyProtection="1">
      <alignment vertical="center" wrapText="1"/>
    </xf>
    <xf numFmtId="0" fontId="13" fillId="3" borderId="4" xfId="0" applyFont="1" applyFill="1" applyBorder="1" applyAlignment="1" applyProtection="1">
      <alignment vertical="center" wrapText="1"/>
    </xf>
    <xf numFmtId="0" fontId="0" fillId="3" borderId="8" xfId="0" applyFill="1" applyBorder="1" applyAlignment="1" applyProtection="1"/>
    <xf numFmtId="0" fontId="0" fillId="3" borderId="0" xfId="0" applyFill="1" applyBorder="1" applyAlignment="1" applyProtection="1"/>
    <xf numFmtId="0" fontId="0" fillId="3" borderId="8" xfId="0" applyFill="1" applyBorder="1" applyAlignment="1" applyProtection="1">
      <alignment horizontal="center"/>
    </xf>
    <xf numFmtId="0" fontId="0" fillId="3" borderId="0" xfId="0" applyFill="1" applyBorder="1" applyAlignment="1" applyProtection="1">
      <alignment horizontal="center"/>
    </xf>
    <xf numFmtId="0" fontId="4" fillId="3" borderId="0" xfId="0" applyFont="1" applyFill="1" applyAlignment="1" applyProtection="1">
      <alignment vertical="center"/>
    </xf>
    <xf numFmtId="0" fontId="6" fillId="3" borderId="0" xfId="0" applyFont="1" applyFill="1" applyProtection="1"/>
    <xf numFmtId="0" fontId="0" fillId="3" borderId="0" xfId="0" applyFill="1" applyProtection="1">
      <protection locked="0"/>
    </xf>
    <xf numFmtId="0" fontId="0" fillId="0" borderId="0" xfId="0" applyProtection="1">
      <protection locked="0"/>
    </xf>
    <xf numFmtId="0" fontId="12" fillId="3" borderId="4" xfId="0" applyFont="1" applyFill="1" applyBorder="1" applyAlignment="1" applyProtection="1">
      <alignment vertical="center" wrapText="1"/>
      <protection locked="0"/>
    </xf>
    <xf numFmtId="0" fontId="6" fillId="3" borderId="0" xfId="0" applyFont="1" applyFill="1" applyProtection="1">
      <protection locked="0"/>
    </xf>
    <xf numFmtId="0" fontId="10" fillId="3" borderId="0" xfId="0" applyFont="1" applyFill="1" applyProtection="1">
      <protection locked="0"/>
    </xf>
    <xf numFmtId="0" fontId="11" fillId="3" borderId="0" xfId="0" applyFont="1" applyFill="1" applyProtection="1">
      <protection locked="0"/>
    </xf>
    <xf numFmtId="0" fontId="10" fillId="0" borderId="0" xfId="0" applyFont="1" applyProtection="1">
      <protection locked="0"/>
    </xf>
    <xf numFmtId="0" fontId="10" fillId="3" borderId="0" xfId="0" applyFont="1" applyFill="1" applyProtection="1"/>
    <xf numFmtId="0" fontId="11" fillId="3" borderId="0" xfId="0" applyFont="1" applyFill="1" applyProtection="1"/>
    <xf numFmtId="0" fontId="9" fillId="3" borderId="0" xfId="0" applyFont="1" applyFill="1" applyAlignment="1" applyProtection="1">
      <alignment horizontal="center" vertical="center" wrapText="1"/>
    </xf>
    <xf numFmtId="0" fontId="7" fillId="3" borderId="0" xfId="0" applyFont="1" applyFill="1" applyAlignment="1" applyProtection="1">
      <alignment horizontal="center" vertical="center" wrapText="1"/>
    </xf>
    <xf numFmtId="0" fontId="12" fillId="3" borderId="6" xfId="0" applyFont="1" applyFill="1" applyBorder="1" applyAlignment="1" applyProtection="1">
      <alignment vertical="center" wrapText="1"/>
    </xf>
    <xf numFmtId="0" fontId="12" fillId="3" borderId="5" xfId="0" applyFont="1" applyFill="1" applyBorder="1" applyAlignment="1" applyProtection="1">
      <alignment vertical="center" wrapText="1"/>
    </xf>
    <xf numFmtId="0" fontId="12" fillId="3" borderId="3" xfId="0" applyFont="1" applyFill="1" applyBorder="1" applyAlignment="1" applyProtection="1">
      <alignment vertical="center" wrapText="1"/>
    </xf>
    <xf numFmtId="0" fontId="12" fillId="3" borderId="6" xfId="0" applyFont="1" applyFill="1" applyBorder="1" applyAlignment="1" applyProtection="1">
      <alignment vertical="center" wrapText="1"/>
      <protection locked="0"/>
    </xf>
    <xf numFmtId="0" fontId="12" fillId="3" borderId="5" xfId="0" applyFont="1" applyFill="1" applyBorder="1" applyAlignment="1" applyProtection="1">
      <alignment vertical="center" wrapText="1"/>
      <protection locked="0"/>
    </xf>
    <xf numFmtId="0" fontId="12" fillId="3" borderId="3" xfId="0" applyFont="1" applyFill="1" applyBorder="1" applyAlignment="1" applyProtection="1">
      <alignment vertical="center" wrapText="1"/>
      <protection locked="0"/>
    </xf>
    <xf numFmtId="0" fontId="8" fillId="3" borderId="7" xfId="0" applyFont="1" applyFill="1" applyBorder="1" applyAlignment="1" applyProtection="1">
      <alignment horizontal="center" vertical="center"/>
    </xf>
  </cellXfs>
  <cellStyles count="3">
    <cellStyle name="Excel Built-in Excel_BuiltIn_Επεξηγηματικό κείμενο" xfId="1" xr:uid="{AD549E19-C7CE-4E3B-AE61-A490C623437A}"/>
    <cellStyle name="Normal" xfId="0" builtinId="0"/>
    <cellStyle name="Normal 2" xfId="2" xr:uid="{D4B5DA00-4D67-496B-8893-565F92A00F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Label" fmlaTxbx="$C$7" lockText="1"/>
</file>

<file path=xl/ctrlProps/ctrlProp2.xml><?xml version="1.0" encoding="utf-8"?>
<formControlPr xmlns="http://schemas.microsoft.com/office/spreadsheetml/2009/9/main" objectType="Label" fmlaTxbx="$C$10" lockText="1"/>
</file>

<file path=xl/ctrlProps/ctrlProp3.xml><?xml version="1.0" encoding="utf-8"?>
<formControlPr xmlns="http://schemas.microsoft.com/office/spreadsheetml/2009/9/main" objectType="Label" fmlaTxbx="$C$11" lockText="1"/>
</file>

<file path=xl/ctrlProps/ctrlProp4.xml><?xml version="1.0" encoding="utf-8"?>
<formControlPr xmlns="http://schemas.microsoft.com/office/spreadsheetml/2009/9/main" objectType="Label" fmlaTxbx="$C$12" lockText="1"/>
</file>

<file path=xl/ctrlProps/ctrlProp5.xml><?xml version="1.0" encoding="utf-8"?>
<formControlPr xmlns="http://schemas.microsoft.com/office/spreadsheetml/2009/9/main" objectType="Label" fmlaTxbx="B24" lockText="1"/>
</file>

<file path=xl/ctrlProps/ctrlProp6.xml><?xml version="1.0" encoding="utf-8"?>
<formControlPr xmlns="http://schemas.microsoft.com/office/spreadsheetml/2009/9/main" objectType="Label" fmlaTxbx="B25" lockText="1"/>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emf"/><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6.jpeg"/><Relationship Id="rId13" Type="http://schemas.openxmlformats.org/officeDocument/2006/relationships/image" Target="../media/image131.jpeg"/><Relationship Id="rId3" Type="http://schemas.openxmlformats.org/officeDocument/2006/relationships/image" Target="../media/image121.jpeg"/><Relationship Id="rId7" Type="http://schemas.openxmlformats.org/officeDocument/2006/relationships/image" Target="../media/image125.jpeg"/><Relationship Id="rId12" Type="http://schemas.openxmlformats.org/officeDocument/2006/relationships/image" Target="../media/image130.jpeg"/><Relationship Id="rId2" Type="http://schemas.openxmlformats.org/officeDocument/2006/relationships/image" Target="../media/image120.jpeg"/><Relationship Id="rId1" Type="http://schemas.openxmlformats.org/officeDocument/2006/relationships/image" Target="../media/image119.emf"/><Relationship Id="rId6" Type="http://schemas.openxmlformats.org/officeDocument/2006/relationships/image" Target="../media/image124.jpeg"/><Relationship Id="rId11" Type="http://schemas.openxmlformats.org/officeDocument/2006/relationships/image" Target="../media/image129.jpeg"/><Relationship Id="rId5" Type="http://schemas.openxmlformats.org/officeDocument/2006/relationships/image" Target="../media/image123.jpeg"/><Relationship Id="rId15" Type="http://schemas.openxmlformats.org/officeDocument/2006/relationships/image" Target="../media/image133.png"/><Relationship Id="rId10" Type="http://schemas.openxmlformats.org/officeDocument/2006/relationships/image" Target="../media/image128.jpeg"/><Relationship Id="rId4" Type="http://schemas.openxmlformats.org/officeDocument/2006/relationships/image" Target="../media/image122.jpeg"/><Relationship Id="rId9" Type="http://schemas.openxmlformats.org/officeDocument/2006/relationships/image" Target="../media/image127.jpeg"/><Relationship Id="rId14" Type="http://schemas.openxmlformats.org/officeDocument/2006/relationships/image" Target="../media/image13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2.jpeg"/><Relationship Id="rId13" Type="http://schemas.openxmlformats.org/officeDocument/2006/relationships/image" Target="../media/image147.jpeg"/><Relationship Id="rId18" Type="http://schemas.openxmlformats.org/officeDocument/2006/relationships/image" Target="../media/image152.jpeg"/><Relationship Id="rId26" Type="http://schemas.openxmlformats.org/officeDocument/2006/relationships/image" Target="../media/image160.jpeg"/><Relationship Id="rId3" Type="http://schemas.openxmlformats.org/officeDocument/2006/relationships/image" Target="../media/image137.jpeg"/><Relationship Id="rId21" Type="http://schemas.openxmlformats.org/officeDocument/2006/relationships/image" Target="../media/image155.jpeg"/><Relationship Id="rId7" Type="http://schemas.openxmlformats.org/officeDocument/2006/relationships/image" Target="../media/image141.emf"/><Relationship Id="rId12" Type="http://schemas.openxmlformats.org/officeDocument/2006/relationships/image" Target="../media/image146.jpeg"/><Relationship Id="rId17" Type="http://schemas.openxmlformats.org/officeDocument/2006/relationships/image" Target="../media/image151.jpeg"/><Relationship Id="rId25" Type="http://schemas.openxmlformats.org/officeDocument/2006/relationships/image" Target="../media/image159.jpeg"/><Relationship Id="rId2" Type="http://schemas.openxmlformats.org/officeDocument/2006/relationships/image" Target="../media/image136.jpeg"/><Relationship Id="rId16" Type="http://schemas.openxmlformats.org/officeDocument/2006/relationships/image" Target="../media/image150.jpeg"/><Relationship Id="rId20" Type="http://schemas.openxmlformats.org/officeDocument/2006/relationships/image" Target="../media/image154.jpeg"/><Relationship Id="rId29" Type="http://schemas.openxmlformats.org/officeDocument/2006/relationships/image" Target="../media/image163.jpeg"/><Relationship Id="rId1" Type="http://schemas.openxmlformats.org/officeDocument/2006/relationships/image" Target="../media/image135.jpeg"/><Relationship Id="rId6" Type="http://schemas.openxmlformats.org/officeDocument/2006/relationships/image" Target="../media/image140.jpeg"/><Relationship Id="rId11" Type="http://schemas.openxmlformats.org/officeDocument/2006/relationships/image" Target="../media/image145.jpeg"/><Relationship Id="rId24" Type="http://schemas.openxmlformats.org/officeDocument/2006/relationships/image" Target="../media/image158.jpeg"/><Relationship Id="rId5" Type="http://schemas.openxmlformats.org/officeDocument/2006/relationships/image" Target="../media/image139.jpeg"/><Relationship Id="rId15" Type="http://schemas.openxmlformats.org/officeDocument/2006/relationships/image" Target="../media/image149.jpeg"/><Relationship Id="rId23" Type="http://schemas.openxmlformats.org/officeDocument/2006/relationships/image" Target="../media/image157.jpeg"/><Relationship Id="rId28" Type="http://schemas.openxmlformats.org/officeDocument/2006/relationships/image" Target="../media/image162.jpeg"/><Relationship Id="rId10" Type="http://schemas.openxmlformats.org/officeDocument/2006/relationships/image" Target="../media/image144.jpeg"/><Relationship Id="rId19" Type="http://schemas.openxmlformats.org/officeDocument/2006/relationships/image" Target="../media/image153.jpeg"/><Relationship Id="rId4" Type="http://schemas.openxmlformats.org/officeDocument/2006/relationships/image" Target="../media/image138.jpeg"/><Relationship Id="rId9" Type="http://schemas.openxmlformats.org/officeDocument/2006/relationships/image" Target="../media/image143.jpeg"/><Relationship Id="rId14" Type="http://schemas.openxmlformats.org/officeDocument/2006/relationships/image" Target="../media/image148.jpeg"/><Relationship Id="rId22" Type="http://schemas.openxmlformats.org/officeDocument/2006/relationships/image" Target="../media/image156.jpeg"/><Relationship Id="rId27" Type="http://schemas.openxmlformats.org/officeDocument/2006/relationships/image" Target="../media/image16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141.emf"/><Relationship Id="rId1" Type="http://schemas.openxmlformats.org/officeDocument/2006/relationships/image" Target="../media/image165.jpg"/><Relationship Id="rId5" Type="http://schemas.openxmlformats.org/officeDocument/2006/relationships/image" Target="../media/image119.emf"/><Relationship Id="rId4" Type="http://schemas.openxmlformats.org/officeDocument/2006/relationships/image" Target="../media/image16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4.emf"/><Relationship Id="rId2" Type="http://schemas.openxmlformats.org/officeDocument/2006/relationships/image" Target="../media/image118.emf"/><Relationship Id="rId1" Type="http://schemas.openxmlformats.org/officeDocument/2006/relationships/image" Target="../media/image16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590550</xdr:colOff>
          <xdr:row>1</xdr:row>
          <xdr:rowOff>19050</xdr:rowOff>
        </xdr:from>
        <xdr:to>
          <xdr:col>6</xdr:col>
          <xdr:colOff>30256</xdr:colOff>
          <xdr:row>2</xdr:row>
          <xdr:rowOff>19050</xdr:rowOff>
        </xdr:to>
        <xdr:pic>
          <xdr:nvPicPr>
            <xdr:cNvPr id="20" name="Resim 19">
              <a:extLst>
                <a:ext uri="{FF2B5EF4-FFF2-40B4-BE49-F238E27FC236}">
                  <a16:creationId xmlns:a16="http://schemas.microsoft.com/office/drawing/2014/main" id="{00000000-0008-0000-0100-000014000000}"/>
                </a:ext>
              </a:extLst>
            </xdr:cNvPr>
            <xdr:cNvPicPr>
              <a:picLocks noChangeAspect="1"/>
              <a:extLst>
                <a:ext uri="{84589F7E-364E-4C9E-8A38-B11213B215E9}">
                  <a14:cameraTool cellRange="LOP" spid="_x0000_s10437"/>
                </a:ext>
              </a:extLst>
            </xdr:cNvPicPr>
          </xdr:nvPicPr>
          <xdr:blipFill>
            <a:blip xmlns:r="http://schemas.openxmlformats.org/officeDocument/2006/relationships" r:embed="rId1"/>
            <a:stretch>
              <a:fillRect/>
            </a:stretch>
          </xdr:blipFill>
          <xdr:spPr>
            <a:xfrm>
              <a:off x="3470462" y="209550"/>
              <a:ext cx="649941" cy="1042147"/>
            </a:xfrm>
            <a:prstGeom prst="rect">
              <a:avLst/>
            </a:prstGeom>
          </xdr:spPr>
        </xdr:pic>
        <xdr:clientData/>
      </xdr:twoCellAnchor>
    </mc:Choice>
    <mc:Fallback/>
  </mc:AlternateContent>
  <xdr:twoCellAnchor editAs="oneCell">
    <xdr:from>
      <xdr:col>1</xdr:col>
      <xdr:colOff>104776</xdr:colOff>
      <xdr:row>1</xdr:row>
      <xdr:rowOff>95251</xdr:rowOff>
    </xdr:from>
    <xdr:to>
      <xdr:col>1</xdr:col>
      <xdr:colOff>446533</xdr:colOff>
      <xdr:row>1</xdr:row>
      <xdr:rowOff>997840</xdr:rowOff>
    </xdr:to>
    <xdr:pic>
      <xdr:nvPicPr>
        <xdr:cNvPr id="4" name="Resi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951" y="285751"/>
          <a:ext cx="341757" cy="902589"/>
        </a:xfrm>
        <a:prstGeom prst="rect">
          <a:avLst/>
        </a:prstGeom>
      </xdr:spPr>
    </xdr:pic>
    <xdr:clientData/>
  </xdr:twoCellAnchor>
  <xdr:twoCellAnchor editAs="oneCell">
    <xdr:from>
      <xdr:col>1</xdr:col>
      <xdr:colOff>121425</xdr:colOff>
      <xdr:row>2</xdr:row>
      <xdr:rowOff>121426</xdr:rowOff>
    </xdr:from>
    <xdr:to>
      <xdr:col>1</xdr:col>
      <xdr:colOff>460134</xdr:colOff>
      <xdr:row>2</xdr:row>
      <xdr:rowOff>996583</xdr:rowOff>
    </xdr:to>
    <xdr:pic>
      <xdr:nvPicPr>
        <xdr:cNvPr id="8" name="Resim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0600" y="1350151"/>
          <a:ext cx="338709" cy="875157"/>
        </a:xfrm>
        <a:prstGeom prst="rect">
          <a:avLst/>
        </a:prstGeom>
      </xdr:spPr>
    </xdr:pic>
    <xdr:clientData/>
  </xdr:twoCellAnchor>
  <xdr:twoCellAnchor editAs="oneCell">
    <xdr:from>
      <xdr:col>1</xdr:col>
      <xdr:colOff>138075</xdr:colOff>
      <xdr:row>3</xdr:row>
      <xdr:rowOff>71401</xdr:rowOff>
    </xdr:from>
    <xdr:to>
      <xdr:col>1</xdr:col>
      <xdr:colOff>449352</xdr:colOff>
      <xdr:row>3</xdr:row>
      <xdr:rowOff>946558</xdr:rowOff>
    </xdr:to>
    <xdr:pic>
      <xdr:nvPicPr>
        <xdr:cNvPr id="12" name="Resim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7250" y="2385976"/>
          <a:ext cx="311277" cy="875157"/>
        </a:xfrm>
        <a:prstGeom prst="rect">
          <a:avLst/>
        </a:prstGeom>
      </xdr:spPr>
    </xdr:pic>
    <xdr:clientData/>
  </xdr:twoCellAnchor>
  <xdr:twoCellAnchor editAs="oneCell">
    <xdr:from>
      <xdr:col>1</xdr:col>
      <xdr:colOff>126151</xdr:colOff>
      <xdr:row>4</xdr:row>
      <xdr:rowOff>69001</xdr:rowOff>
    </xdr:from>
    <xdr:to>
      <xdr:col>1</xdr:col>
      <xdr:colOff>434380</xdr:colOff>
      <xdr:row>4</xdr:row>
      <xdr:rowOff>938062</xdr:rowOff>
    </xdr:to>
    <xdr:pic>
      <xdr:nvPicPr>
        <xdr:cNvPr id="16" name="Resim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5326" y="3421801"/>
          <a:ext cx="308229" cy="869061"/>
        </a:xfrm>
        <a:prstGeom prst="rect">
          <a:avLst/>
        </a:prstGeom>
      </xdr:spPr>
    </xdr:pic>
    <xdr:clientData/>
  </xdr:twoCellAnchor>
  <xdr:twoCellAnchor editAs="oneCell">
    <xdr:from>
      <xdr:col>1</xdr:col>
      <xdr:colOff>123826</xdr:colOff>
      <xdr:row>5</xdr:row>
      <xdr:rowOff>104776</xdr:rowOff>
    </xdr:from>
    <xdr:to>
      <xdr:col>1</xdr:col>
      <xdr:colOff>425959</xdr:colOff>
      <xdr:row>5</xdr:row>
      <xdr:rowOff>964693</xdr:rowOff>
    </xdr:to>
    <xdr:pic>
      <xdr:nvPicPr>
        <xdr:cNvPr id="19" name="Resim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3001" y="4495801"/>
          <a:ext cx="302133" cy="859917"/>
        </a:xfrm>
        <a:prstGeom prst="rect">
          <a:avLst/>
        </a:prstGeom>
      </xdr:spPr>
    </xdr:pic>
    <xdr:clientData/>
  </xdr:twoCellAnchor>
  <xdr:twoCellAnchor editAs="oneCell">
    <xdr:from>
      <xdr:col>1</xdr:col>
      <xdr:colOff>130950</xdr:colOff>
      <xdr:row>6</xdr:row>
      <xdr:rowOff>121426</xdr:rowOff>
    </xdr:from>
    <xdr:to>
      <xdr:col>1</xdr:col>
      <xdr:colOff>457467</xdr:colOff>
      <xdr:row>6</xdr:row>
      <xdr:rowOff>990487</xdr:rowOff>
    </xdr:to>
    <xdr:pic>
      <xdr:nvPicPr>
        <xdr:cNvPr id="22" name="Resim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0125" y="5550676"/>
          <a:ext cx="326517" cy="869061"/>
        </a:xfrm>
        <a:prstGeom prst="rect">
          <a:avLst/>
        </a:prstGeom>
      </xdr:spPr>
    </xdr:pic>
    <xdr:clientData/>
  </xdr:twoCellAnchor>
  <xdr:twoCellAnchor editAs="oneCell">
    <xdr:from>
      <xdr:col>1</xdr:col>
      <xdr:colOff>128551</xdr:colOff>
      <xdr:row>7</xdr:row>
      <xdr:rowOff>119026</xdr:rowOff>
    </xdr:from>
    <xdr:to>
      <xdr:col>1</xdr:col>
      <xdr:colOff>445924</xdr:colOff>
      <xdr:row>7</xdr:row>
      <xdr:rowOff>985039</xdr:rowOff>
    </xdr:to>
    <xdr:pic>
      <xdr:nvPicPr>
        <xdr:cNvPr id="24" name="Resim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7726" y="6586501"/>
          <a:ext cx="317373" cy="866013"/>
        </a:xfrm>
        <a:prstGeom prst="rect">
          <a:avLst/>
        </a:prstGeom>
      </xdr:spPr>
    </xdr:pic>
    <xdr:clientData/>
  </xdr:twoCellAnchor>
  <xdr:twoCellAnchor editAs="oneCell">
    <xdr:from>
      <xdr:col>1</xdr:col>
      <xdr:colOff>126150</xdr:colOff>
      <xdr:row>8</xdr:row>
      <xdr:rowOff>154726</xdr:rowOff>
    </xdr:from>
    <xdr:to>
      <xdr:col>1</xdr:col>
      <xdr:colOff>440475</xdr:colOff>
      <xdr:row>8</xdr:row>
      <xdr:rowOff>1002451</xdr:rowOff>
    </xdr:to>
    <xdr:pic>
      <xdr:nvPicPr>
        <xdr:cNvPr id="26" name="Resim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5325" y="7660426"/>
          <a:ext cx="314325" cy="847725"/>
        </a:xfrm>
        <a:prstGeom prst="rect">
          <a:avLst/>
        </a:prstGeom>
      </xdr:spPr>
    </xdr:pic>
    <xdr:clientData/>
  </xdr:twoCellAnchor>
  <xdr:twoCellAnchor editAs="oneCell">
    <xdr:from>
      <xdr:col>1</xdr:col>
      <xdr:colOff>123825</xdr:colOff>
      <xdr:row>9</xdr:row>
      <xdr:rowOff>114301</xdr:rowOff>
    </xdr:from>
    <xdr:to>
      <xdr:col>1</xdr:col>
      <xdr:colOff>429006</xdr:colOff>
      <xdr:row>9</xdr:row>
      <xdr:rowOff>980314</xdr:rowOff>
    </xdr:to>
    <xdr:pic>
      <xdr:nvPicPr>
        <xdr:cNvPr id="28" name="Resim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43000" y="8658226"/>
          <a:ext cx="305181" cy="866013"/>
        </a:xfrm>
        <a:prstGeom prst="rect">
          <a:avLst/>
        </a:prstGeom>
      </xdr:spPr>
    </xdr:pic>
    <xdr:clientData/>
  </xdr:twoCellAnchor>
  <xdr:twoCellAnchor editAs="oneCell">
    <xdr:from>
      <xdr:col>1</xdr:col>
      <xdr:colOff>121425</xdr:colOff>
      <xdr:row>10</xdr:row>
      <xdr:rowOff>111901</xdr:rowOff>
    </xdr:from>
    <xdr:to>
      <xdr:col>1</xdr:col>
      <xdr:colOff>438798</xdr:colOff>
      <xdr:row>10</xdr:row>
      <xdr:rowOff>962674</xdr:rowOff>
    </xdr:to>
    <xdr:pic>
      <xdr:nvPicPr>
        <xdr:cNvPr id="30" name="Resim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40600" y="9694051"/>
          <a:ext cx="317373" cy="850773"/>
        </a:xfrm>
        <a:prstGeom prst="rect">
          <a:avLst/>
        </a:prstGeom>
      </xdr:spPr>
    </xdr:pic>
    <xdr:clientData/>
  </xdr:twoCellAnchor>
  <xdr:twoCellAnchor editAs="oneCell">
    <xdr:from>
      <xdr:col>1</xdr:col>
      <xdr:colOff>138075</xdr:colOff>
      <xdr:row>11</xdr:row>
      <xdr:rowOff>138076</xdr:rowOff>
    </xdr:from>
    <xdr:to>
      <xdr:col>1</xdr:col>
      <xdr:colOff>446304</xdr:colOff>
      <xdr:row>11</xdr:row>
      <xdr:rowOff>991897</xdr:rowOff>
    </xdr:to>
    <xdr:pic>
      <xdr:nvPicPr>
        <xdr:cNvPr id="32" name="Resim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57250" y="10758451"/>
          <a:ext cx="308229" cy="853821"/>
        </a:xfrm>
        <a:prstGeom prst="rect">
          <a:avLst/>
        </a:prstGeom>
      </xdr:spPr>
    </xdr:pic>
    <xdr:clientData/>
  </xdr:twoCellAnchor>
  <xdr:twoCellAnchor editAs="oneCell">
    <xdr:from>
      <xdr:col>1</xdr:col>
      <xdr:colOff>135675</xdr:colOff>
      <xdr:row>12</xdr:row>
      <xdr:rowOff>145201</xdr:rowOff>
    </xdr:from>
    <xdr:to>
      <xdr:col>1</xdr:col>
      <xdr:colOff>443904</xdr:colOff>
      <xdr:row>12</xdr:row>
      <xdr:rowOff>992926</xdr:rowOff>
    </xdr:to>
    <xdr:pic>
      <xdr:nvPicPr>
        <xdr:cNvPr id="34" name="Resim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54850" y="11803801"/>
          <a:ext cx="308229" cy="847725"/>
        </a:xfrm>
        <a:prstGeom prst="rect">
          <a:avLst/>
        </a:prstGeom>
      </xdr:spPr>
    </xdr:pic>
    <xdr:clientData/>
  </xdr:twoCellAnchor>
  <xdr:twoCellAnchor editAs="oneCell">
    <xdr:from>
      <xdr:col>1</xdr:col>
      <xdr:colOff>133351</xdr:colOff>
      <xdr:row>13</xdr:row>
      <xdr:rowOff>104776</xdr:rowOff>
    </xdr:from>
    <xdr:to>
      <xdr:col>1</xdr:col>
      <xdr:colOff>435484</xdr:colOff>
      <xdr:row>13</xdr:row>
      <xdr:rowOff>964693</xdr:rowOff>
    </xdr:to>
    <xdr:pic>
      <xdr:nvPicPr>
        <xdr:cNvPr id="36" name="Resim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52526" y="12801601"/>
          <a:ext cx="302133" cy="859917"/>
        </a:xfrm>
        <a:prstGeom prst="rect">
          <a:avLst/>
        </a:prstGeom>
      </xdr:spPr>
    </xdr:pic>
    <xdr:clientData/>
  </xdr:twoCellAnchor>
  <xdr:twoCellAnchor editAs="oneCell">
    <xdr:from>
      <xdr:col>1</xdr:col>
      <xdr:colOff>169051</xdr:colOff>
      <xdr:row>14</xdr:row>
      <xdr:rowOff>140476</xdr:rowOff>
    </xdr:from>
    <xdr:to>
      <xdr:col>1</xdr:col>
      <xdr:colOff>471184</xdr:colOff>
      <xdr:row>14</xdr:row>
      <xdr:rowOff>988201</xdr:rowOff>
    </xdr:to>
    <xdr:pic>
      <xdr:nvPicPr>
        <xdr:cNvPr id="38" name="Resim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8226" y="13875526"/>
          <a:ext cx="302133" cy="847725"/>
        </a:xfrm>
        <a:prstGeom prst="rect">
          <a:avLst/>
        </a:prstGeom>
      </xdr:spPr>
    </xdr:pic>
    <xdr:clientData/>
  </xdr:twoCellAnchor>
  <xdr:twoCellAnchor editAs="oneCell">
    <xdr:from>
      <xdr:col>1</xdr:col>
      <xdr:colOff>166651</xdr:colOff>
      <xdr:row>15</xdr:row>
      <xdr:rowOff>119026</xdr:rowOff>
    </xdr:from>
    <xdr:to>
      <xdr:col>1</xdr:col>
      <xdr:colOff>465736</xdr:colOff>
      <xdr:row>15</xdr:row>
      <xdr:rowOff>969799</xdr:rowOff>
    </xdr:to>
    <xdr:pic>
      <xdr:nvPicPr>
        <xdr:cNvPr id="40" name="Resim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85826" y="14892301"/>
          <a:ext cx="299085" cy="850773"/>
        </a:xfrm>
        <a:prstGeom prst="rect">
          <a:avLst/>
        </a:prstGeom>
      </xdr:spPr>
    </xdr:pic>
    <xdr:clientData/>
  </xdr:twoCellAnchor>
  <xdr:twoCellAnchor editAs="oneCell">
    <xdr:from>
      <xdr:col>1</xdr:col>
      <xdr:colOff>154726</xdr:colOff>
      <xdr:row>16</xdr:row>
      <xdr:rowOff>116626</xdr:rowOff>
    </xdr:from>
    <xdr:to>
      <xdr:col>1</xdr:col>
      <xdr:colOff>459907</xdr:colOff>
      <xdr:row>16</xdr:row>
      <xdr:rowOff>979591</xdr:rowOff>
    </xdr:to>
    <xdr:pic>
      <xdr:nvPicPr>
        <xdr:cNvPr id="42" name="Resim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73901" y="15928126"/>
          <a:ext cx="305181" cy="862965"/>
        </a:xfrm>
        <a:prstGeom prst="rect">
          <a:avLst/>
        </a:prstGeom>
      </xdr:spPr>
    </xdr:pic>
    <xdr:clientData/>
  </xdr:twoCellAnchor>
  <xdr:twoCellAnchor editAs="oneCell">
    <xdr:from>
      <xdr:col>1</xdr:col>
      <xdr:colOff>114301</xdr:colOff>
      <xdr:row>17</xdr:row>
      <xdr:rowOff>95251</xdr:rowOff>
    </xdr:from>
    <xdr:to>
      <xdr:col>1</xdr:col>
      <xdr:colOff>428626</xdr:colOff>
      <xdr:row>17</xdr:row>
      <xdr:rowOff>994792</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33476" y="17983201"/>
          <a:ext cx="314325" cy="899541"/>
        </a:xfrm>
        <a:prstGeom prst="rect">
          <a:avLst/>
        </a:prstGeom>
      </xdr:spPr>
    </xdr:pic>
    <xdr:clientData/>
  </xdr:twoCellAnchor>
  <xdr:twoCellAnchor editAs="oneCell">
    <xdr:from>
      <xdr:col>1</xdr:col>
      <xdr:colOff>121425</xdr:colOff>
      <xdr:row>18</xdr:row>
      <xdr:rowOff>83326</xdr:rowOff>
    </xdr:from>
    <xdr:to>
      <xdr:col>1</xdr:col>
      <xdr:colOff>441846</xdr:colOff>
      <xdr:row>18</xdr:row>
      <xdr:rowOff>985915</xdr:rowOff>
    </xdr:to>
    <xdr:pic>
      <xdr:nvPicPr>
        <xdr:cNvPr id="6" name="Resi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40600" y="19009501"/>
          <a:ext cx="320421" cy="902589"/>
        </a:xfrm>
        <a:prstGeom prst="rect">
          <a:avLst/>
        </a:prstGeom>
      </xdr:spPr>
    </xdr:pic>
    <xdr:clientData/>
  </xdr:twoCellAnchor>
  <xdr:twoCellAnchor editAs="oneCell">
    <xdr:from>
      <xdr:col>1</xdr:col>
      <xdr:colOff>119026</xdr:colOff>
      <xdr:row>19</xdr:row>
      <xdr:rowOff>119026</xdr:rowOff>
    </xdr:from>
    <xdr:to>
      <xdr:col>1</xdr:col>
      <xdr:colOff>457735</xdr:colOff>
      <xdr:row>19</xdr:row>
      <xdr:rowOff>1012471</xdr:rowOff>
    </xdr:to>
    <xdr:pic>
      <xdr:nvPicPr>
        <xdr:cNvPr id="9" name="Resim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38201" y="20083426"/>
          <a:ext cx="338709" cy="893445"/>
        </a:xfrm>
        <a:prstGeom prst="rect">
          <a:avLst/>
        </a:prstGeom>
      </xdr:spPr>
    </xdr:pic>
    <xdr:clientData/>
  </xdr:twoCellAnchor>
  <xdr:twoCellAnchor editAs="oneCell">
    <xdr:from>
      <xdr:col>1</xdr:col>
      <xdr:colOff>135675</xdr:colOff>
      <xdr:row>20</xdr:row>
      <xdr:rowOff>88051</xdr:rowOff>
    </xdr:from>
    <xdr:to>
      <xdr:col>1</xdr:col>
      <xdr:colOff>459144</xdr:colOff>
      <xdr:row>20</xdr:row>
      <xdr:rowOff>984544</xdr:rowOff>
    </xdr:to>
    <xdr:pic>
      <xdr:nvPicPr>
        <xdr:cNvPr id="11" name="Resim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54850" y="21090676"/>
          <a:ext cx="323469" cy="896493"/>
        </a:xfrm>
        <a:prstGeom prst="rect">
          <a:avLst/>
        </a:prstGeom>
      </xdr:spPr>
    </xdr:pic>
    <xdr:clientData/>
  </xdr:twoCellAnchor>
  <xdr:twoCellAnchor editAs="oneCell">
    <xdr:from>
      <xdr:col>1</xdr:col>
      <xdr:colOff>114300</xdr:colOff>
      <xdr:row>21</xdr:row>
      <xdr:rowOff>76201</xdr:rowOff>
    </xdr:from>
    <xdr:to>
      <xdr:col>1</xdr:col>
      <xdr:colOff>428625</xdr:colOff>
      <xdr:row>21</xdr:row>
      <xdr:rowOff>963550</xdr:rowOff>
    </xdr:to>
    <xdr:pic>
      <xdr:nvPicPr>
        <xdr:cNvPr id="14" name="Resim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33475" y="22117051"/>
          <a:ext cx="314325" cy="887349"/>
        </a:xfrm>
        <a:prstGeom prst="rect">
          <a:avLst/>
        </a:prstGeom>
      </xdr:spPr>
    </xdr:pic>
    <xdr:clientData/>
  </xdr:twoCellAnchor>
  <xdr:twoCellAnchor editAs="oneCell">
    <xdr:from>
      <xdr:col>1</xdr:col>
      <xdr:colOff>130951</xdr:colOff>
      <xdr:row>22</xdr:row>
      <xdr:rowOff>111901</xdr:rowOff>
    </xdr:from>
    <xdr:to>
      <xdr:col>1</xdr:col>
      <xdr:colOff>451372</xdr:colOff>
      <xdr:row>22</xdr:row>
      <xdr:rowOff>1002298</xdr:rowOff>
    </xdr:to>
    <xdr:pic>
      <xdr:nvPicPr>
        <xdr:cNvPr id="17" name="Resi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50126" y="23190976"/>
          <a:ext cx="320421" cy="890397"/>
        </a:xfrm>
        <a:prstGeom prst="rect">
          <a:avLst/>
        </a:prstGeom>
      </xdr:spPr>
    </xdr:pic>
    <xdr:clientData/>
  </xdr:twoCellAnchor>
  <xdr:twoCellAnchor editAs="oneCell">
    <xdr:from>
      <xdr:col>1</xdr:col>
      <xdr:colOff>147600</xdr:colOff>
      <xdr:row>23</xdr:row>
      <xdr:rowOff>90451</xdr:rowOff>
    </xdr:from>
    <xdr:to>
      <xdr:col>1</xdr:col>
      <xdr:colOff>458877</xdr:colOff>
      <xdr:row>23</xdr:row>
      <xdr:rowOff>974752</xdr:rowOff>
    </xdr:to>
    <xdr:pic>
      <xdr:nvPicPr>
        <xdr:cNvPr id="21" name="Resim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66775" y="24207751"/>
          <a:ext cx="311277" cy="884301"/>
        </a:xfrm>
        <a:prstGeom prst="rect">
          <a:avLst/>
        </a:prstGeom>
      </xdr:spPr>
    </xdr:pic>
    <xdr:clientData/>
  </xdr:twoCellAnchor>
  <xdr:twoCellAnchor editAs="oneCell">
    <xdr:from>
      <xdr:col>1</xdr:col>
      <xdr:colOff>135675</xdr:colOff>
      <xdr:row>24</xdr:row>
      <xdr:rowOff>107101</xdr:rowOff>
    </xdr:from>
    <xdr:to>
      <xdr:col>1</xdr:col>
      <xdr:colOff>453048</xdr:colOff>
      <xdr:row>24</xdr:row>
      <xdr:rowOff>991402</xdr:rowOff>
    </xdr:to>
    <xdr:pic>
      <xdr:nvPicPr>
        <xdr:cNvPr id="25" name="Resim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54850" y="25262626"/>
          <a:ext cx="317373" cy="884301"/>
        </a:xfrm>
        <a:prstGeom prst="rect">
          <a:avLst/>
        </a:prstGeom>
      </xdr:spPr>
    </xdr:pic>
    <xdr:clientData/>
  </xdr:twoCellAnchor>
  <xdr:twoCellAnchor editAs="oneCell">
    <xdr:from>
      <xdr:col>1</xdr:col>
      <xdr:colOff>18976</xdr:colOff>
      <xdr:row>25</xdr:row>
      <xdr:rowOff>104701</xdr:rowOff>
    </xdr:from>
    <xdr:to>
      <xdr:col>1</xdr:col>
      <xdr:colOff>632005</xdr:colOff>
      <xdr:row>25</xdr:row>
      <xdr:rowOff>992050</xdr:rowOff>
    </xdr:to>
    <xdr:pic>
      <xdr:nvPicPr>
        <xdr:cNvPr id="29" name="Resim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38151" y="26298451"/>
          <a:ext cx="613029" cy="887349"/>
        </a:xfrm>
        <a:prstGeom prst="rect">
          <a:avLst/>
        </a:prstGeom>
      </xdr:spPr>
    </xdr:pic>
    <xdr:clientData/>
  </xdr:twoCellAnchor>
  <xdr:twoCellAnchor editAs="oneCell">
    <xdr:from>
      <xdr:col>1</xdr:col>
      <xdr:colOff>26101</xdr:colOff>
      <xdr:row>26</xdr:row>
      <xdr:rowOff>92776</xdr:rowOff>
    </xdr:from>
    <xdr:to>
      <xdr:col>1</xdr:col>
      <xdr:colOff>633034</xdr:colOff>
      <xdr:row>26</xdr:row>
      <xdr:rowOff>974029</xdr:rowOff>
    </xdr:to>
    <xdr:pic>
      <xdr:nvPicPr>
        <xdr:cNvPr id="33" name="Resim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45276" y="27324751"/>
          <a:ext cx="606933" cy="881253"/>
        </a:xfrm>
        <a:prstGeom prst="rect">
          <a:avLst/>
        </a:prstGeom>
      </xdr:spPr>
    </xdr:pic>
    <xdr:clientData/>
  </xdr:twoCellAnchor>
  <xdr:twoCellAnchor editAs="oneCell">
    <xdr:from>
      <xdr:col>1</xdr:col>
      <xdr:colOff>33225</xdr:colOff>
      <xdr:row>27</xdr:row>
      <xdr:rowOff>99901</xdr:rowOff>
    </xdr:from>
    <xdr:to>
      <xdr:col>1</xdr:col>
      <xdr:colOff>637110</xdr:colOff>
      <xdr:row>27</xdr:row>
      <xdr:rowOff>990298</xdr:rowOff>
    </xdr:to>
    <xdr:pic>
      <xdr:nvPicPr>
        <xdr:cNvPr id="37" name="Resim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52400" y="28370101"/>
          <a:ext cx="603885" cy="890397"/>
        </a:xfrm>
        <a:prstGeom prst="rect">
          <a:avLst/>
        </a:prstGeom>
      </xdr:spPr>
    </xdr:pic>
    <xdr:clientData/>
  </xdr:twoCellAnchor>
  <xdr:twoCellAnchor editAs="oneCell">
    <xdr:from>
      <xdr:col>1</xdr:col>
      <xdr:colOff>21301</xdr:colOff>
      <xdr:row>28</xdr:row>
      <xdr:rowOff>87976</xdr:rowOff>
    </xdr:from>
    <xdr:to>
      <xdr:col>1</xdr:col>
      <xdr:colOff>628234</xdr:colOff>
      <xdr:row>28</xdr:row>
      <xdr:rowOff>984469</xdr:rowOff>
    </xdr:to>
    <xdr:pic>
      <xdr:nvPicPr>
        <xdr:cNvPr id="41" name="Resim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40476" y="29396401"/>
          <a:ext cx="606933" cy="896493"/>
        </a:xfrm>
        <a:prstGeom prst="rect">
          <a:avLst/>
        </a:prstGeom>
      </xdr:spPr>
    </xdr:pic>
    <xdr:clientData/>
  </xdr:twoCellAnchor>
  <xdr:twoCellAnchor editAs="oneCell">
    <xdr:from>
      <xdr:col>1</xdr:col>
      <xdr:colOff>133351</xdr:colOff>
      <xdr:row>29</xdr:row>
      <xdr:rowOff>95251</xdr:rowOff>
    </xdr:from>
    <xdr:to>
      <xdr:col>1</xdr:col>
      <xdr:colOff>456820</xdr:colOff>
      <xdr:row>29</xdr:row>
      <xdr:rowOff>988696</xdr:rowOff>
    </xdr:to>
    <xdr:pic>
      <xdr:nvPicPr>
        <xdr:cNvPr id="44" name="Resim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152526" y="30441901"/>
          <a:ext cx="323469" cy="893445"/>
        </a:xfrm>
        <a:prstGeom prst="rect">
          <a:avLst/>
        </a:prstGeom>
      </xdr:spPr>
    </xdr:pic>
    <xdr:clientData/>
  </xdr:twoCellAnchor>
  <xdr:twoCellAnchor editAs="oneCell">
    <xdr:from>
      <xdr:col>1</xdr:col>
      <xdr:colOff>150000</xdr:colOff>
      <xdr:row>30</xdr:row>
      <xdr:rowOff>64276</xdr:rowOff>
    </xdr:from>
    <xdr:to>
      <xdr:col>1</xdr:col>
      <xdr:colOff>470421</xdr:colOff>
      <xdr:row>30</xdr:row>
      <xdr:rowOff>960769</xdr:rowOff>
    </xdr:to>
    <xdr:pic>
      <xdr:nvPicPr>
        <xdr:cNvPr id="46" name="Resim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169175" y="31449151"/>
          <a:ext cx="320421" cy="896493"/>
        </a:xfrm>
        <a:prstGeom prst="rect">
          <a:avLst/>
        </a:prstGeom>
      </xdr:spPr>
    </xdr:pic>
    <xdr:clientData/>
  </xdr:twoCellAnchor>
  <xdr:twoCellAnchor editAs="oneCell">
    <xdr:from>
      <xdr:col>1</xdr:col>
      <xdr:colOff>166650</xdr:colOff>
      <xdr:row>31</xdr:row>
      <xdr:rowOff>52351</xdr:rowOff>
    </xdr:from>
    <xdr:to>
      <xdr:col>1</xdr:col>
      <xdr:colOff>477927</xdr:colOff>
      <xdr:row>31</xdr:row>
      <xdr:rowOff>939700</xdr:rowOff>
    </xdr:to>
    <xdr:pic>
      <xdr:nvPicPr>
        <xdr:cNvPr id="48" name="Resim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85825" y="32475451"/>
          <a:ext cx="311277" cy="887349"/>
        </a:xfrm>
        <a:prstGeom prst="rect">
          <a:avLst/>
        </a:prstGeom>
      </xdr:spPr>
    </xdr:pic>
    <xdr:clientData/>
  </xdr:twoCellAnchor>
  <xdr:twoCellAnchor editAs="oneCell">
    <xdr:from>
      <xdr:col>1</xdr:col>
      <xdr:colOff>154726</xdr:colOff>
      <xdr:row>32</xdr:row>
      <xdr:rowOff>78526</xdr:rowOff>
    </xdr:from>
    <xdr:to>
      <xdr:col>1</xdr:col>
      <xdr:colOff>475147</xdr:colOff>
      <xdr:row>32</xdr:row>
      <xdr:rowOff>965875</xdr:rowOff>
    </xdr:to>
    <xdr:pic>
      <xdr:nvPicPr>
        <xdr:cNvPr id="50" name="Resim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173901" y="33539851"/>
          <a:ext cx="320421" cy="887349"/>
        </a:xfrm>
        <a:prstGeom prst="rect">
          <a:avLst/>
        </a:prstGeom>
      </xdr:spPr>
    </xdr:pic>
    <xdr:clientData/>
  </xdr:twoCellAnchor>
  <xdr:twoCellAnchor editAs="oneCell">
    <xdr:from>
      <xdr:col>1</xdr:col>
      <xdr:colOff>18976</xdr:colOff>
      <xdr:row>33</xdr:row>
      <xdr:rowOff>66601</xdr:rowOff>
    </xdr:from>
    <xdr:to>
      <xdr:col>1</xdr:col>
      <xdr:colOff>638101</xdr:colOff>
      <xdr:row>33</xdr:row>
      <xdr:rowOff>953950</xdr:rowOff>
    </xdr:to>
    <xdr:pic>
      <xdr:nvPicPr>
        <xdr:cNvPr id="52" name="Resim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38151" y="34566151"/>
          <a:ext cx="619125" cy="887349"/>
        </a:xfrm>
        <a:prstGeom prst="rect">
          <a:avLst/>
        </a:prstGeom>
      </xdr:spPr>
    </xdr:pic>
    <xdr:clientData/>
  </xdr:twoCellAnchor>
  <xdr:twoCellAnchor editAs="oneCell">
    <xdr:from>
      <xdr:col>1</xdr:col>
      <xdr:colOff>16575</xdr:colOff>
      <xdr:row>34</xdr:row>
      <xdr:rowOff>92776</xdr:rowOff>
    </xdr:from>
    <xdr:to>
      <xdr:col>1</xdr:col>
      <xdr:colOff>620460</xdr:colOff>
      <xdr:row>34</xdr:row>
      <xdr:rowOff>974029</xdr:rowOff>
    </xdr:to>
    <xdr:pic>
      <xdr:nvPicPr>
        <xdr:cNvPr id="54" name="Resim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35750" y="35630551"/>
          <a:ext cx="603885" cy="881253"/>
        </a:xfrm>
        <a:prstGeom prst="rect">
          <a:avLst/>
        </a:prstGeom>
      </xdr:spPr>
    </xdr:pic>
    <xdr:clientData/>
  </xdr:twoCellAnchor>
  <xdr:twoCellAnchor editAs="oneCell">
    <xdr:from>
      <xdr:col>1</xdr:col>
      <xdr:colOff>33226</xdr:colOff>
      <xdr:row>35</xdr:row>
      <xdr:rowOff>33226</xdr:rowOff>
    </xdr:from>
    <xdr:to>
      <xdr:col>1</xdr:col>
      <xdr:colOff>634063</xdr:colOff>
      <xdr:row>35</xdr:row>
      <xdr:rowOff>914479</xdr:rowOff>
    </xdr:to>
    <xdr:pic>
      <xdr:nvPicPr>
        <xdr:cNvPr id="56" name="Resim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52401" y="36609226"/>
          <a:ext cx="600837" cy="881253"/>
        </a:xfrm>
        <a:prstGeom prst="rect">
          <a:avLst/>
        </a:prstGeom>
      </xdr:spPr>
    </xdr:pic>
    <xdr:clientData/>
  </xdr:twoCellAnchor>
  <xdr:twoCellAnchor editAs="oneCell">
    <xdr:from>
      <xdr:col>1</xdr:col>
      <xdr:colOff>30825</xdr:colOff>
      <xdr:row>36</xdr:row>
      <xdr:rowOff>97501</xdr:rowOff>
    </xdr:from>
    <xdr:to>
      <xdr:col>1</xdr:col>
      <xdr:colOff>640806</xdr:colOff>
      <xdr:row>36</xdr:row>
      <xdr:rowOff>987898</xdr:rowOff>
    </xdr:to>
    <xdr:pic>
      <xdr:nvPicPr>
        <xdr:cNvPr id="58" name="Resim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50000" y="37711726"/>
          <a:ext cx="609981" cy="890397"/>
        </a:xfrm>
        <a:prstGeom prst="rect">
          <a:avLst/>
        </a:prstGeom>
      </xdr:spPr>
    </xdr:pic>
    <xdr:clientData/>
  </xdr:twoCellAnchor>
  <xdr:twoCellAnchor editAs="oneCell">
    <xdr:from>
      <xdr:col>1</xdr:col>
      <xdr:colOff>171451</xdr:colOff>
      <xdr:row>37</xdr:row>
      <xdr:rowOff>57151</xdr:rowOff>
    </xdr:from>
    <xdr:to>
      <xdr:col>1</xdr:col>
      <xdr:colOff>488824</xdr:colOff>
      <xdr:row>37</xdr:row>
      <xdr:rowOff>947548</xdr:rowOff>
    </xdr:to>
    <xdr:pic>
      <xdr:nvPicPr>
        <xdr:cNvPr id="60" name="Resim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190626" y="38709601"/>
          <a:ext cx="317373" cy="890397"/>
        </a:xfrm>
        <a:prstGeom prst="rect">
          <a:avLst/>
        </a:prstGeom>
      </xdr:spPr>
    </xdr:pic>
    <xdr:clientData/>
  </xdr:twoCellAnchor>
  <xdr:twoCellAnchor editAs="oneCell">
    <xdr:from>
      <xdr:col>1</xdr:col>
      <xdr:colOff>169050</xdr:colOff>
      <xdr:row>38</xdr:row>
      <xdr:rowOff>83326</xdr:rowOff>
    </xdr:from>
    <xdr:to>
      <xdr:col>1</xdr:col>
      <xdr:colOff>492519</xdr:colOff>
      <xdr:row>38</xdr:row>
      <xdr:rowOff>979819</xdr:rowOff>
    </xdr:to>
    <xdr:pic>
      <xdr:nvPicPr>
        <xdr:cNvPr id="62" name="Resim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188225" y="39774001"/>
          <a:ext cx="323469" cy="896493"/>
        </a:xfrm>
        <a:prstGeom prst="rect">
          <a:avLst/>
        </a:prstGeom>
      </xdr:spPr>
    </xdr:pic>
    <xdr:clientData/>
  </xdr:twoCellAnchor>
  <xdr:twoCellAnchor editAs="oneCell">
    <xdr:from>
      <xdr:col>1</xdr:col>
      <xdr:colOff>176176</xdr:colOff>
      <xdr:row>39</xdr:row>
      <xdr:rowOff>71401</xdr:rowOff>
    </xdr:from>
    <xdr:to>
      <xdr:col>1</xdr:col>
      <xdr:colOff>499645</xdr:colOff>
      <xdr:row>39</xdr:row>
      <xdr:rowOff>958750</xdr:rowOff>
    </xdr:to>
    <xdr:pic>
      <xdr:nvPicPr>
        <xdr:cNvPr id="64" name="Resim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195351" y="40800301"/>
          <a:ext cx="323469" cy="887349"/>
        </a:xfrm>
        <a:prstGeom prst="rect">
          <a:avLst/>
        </a:prstGeom>
      </xdr:spPr>
    </xdr:pic>
    <xdr:clientData/>
  </xdr:twoCellAnchor>
  <xdr:twoCellAnchor editAs="oneCell">
    <xdr:from>
      <xdr:col>1</xdr:col>
      <xdr:colOff>183300</xdr:colOff>
      <xdr:row>40</xdr:row>
      <xdr:rowOff>97576</xdr:rowOff>
    </xdr:from>
    <xdr:to>
      <xdr:col>1</xdr:col>
      <xdr:colOff>494577</xdr:colOff>
      <xdr:row>40</xdr:row>
      <xdr:rowOff>984925</xdr:rowOff>
    </xdr:to>
    <xdr:pic>
      <xdr:nvPicPr>
        <xdr:cNvPr id="66" name="Resim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202475" y="41864701"/>
          <a:ext cx="311277" cy="887349"/>
        </a:xfrm>
        <a:prstGeom prst="rect">
          <a:avLst/>
        </a:prstGeom>
      </xdr:spPr>
    </xdr:pic>
    <xdr:clientData/>
  </xdr:twoCellAnchor>
  <xdr:twoCellAnchor editAs="oneCell">
    <xdr:from>
      <xdr:col>1</xdr:col>
      <xdr:colOff>28500</xdr:colOff>
      <xdr:row>41</xdr:row>
      <xdr:rowOff>95176</xdr:rowOff>
    </xdr:from>
    <xdr:to>
      <xdr:col>1</xdr:col>
      <xdr:colOff>629337</xdr:colOff>
      <xdr:row>41</xdr:row>
      <xdr:rowOff>982525</xdr:rowOff>
    </xdr:to>
    <xdr:pic>
      <xdr:nvPicPr>
        <xdr:cNvPr id="68" name="Resim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047675" y="42900526"/>
          <a:ext cx="600837" cy="887349"/>
        </a:xfrm>
        <a:prstGeom prst="rect">
          <a:avLst/>
        </a:prstGeom>
      </xdr:spPr>
    </xdr:pic>
    <xdr:clientData/>
  </xdr:twoCellAnchor>
  <xdr:twoCellAnchor editAs="oneCell">
    <xdr:from>
      <xdr:col>1</xdr:col>
      <xdr:colOff>26100</xdr:colOff>
      <xdr:row>42</xdr:row>
      <xdr:rowOff>92776</xdr:rowOff>
    </xdr:from>
    <xdr:to>
      <xdr:col>1</xdr:col>
      <xdr:colOff>629985</xdr:colOff>
      <xdr:row>42</xdr:row>
      <xdr:rowOff>983173</xdr:rowOff>
    </xdr:to>
    <xdr:pic>
      <xdr:nvPicPr>
        <xdr:cNvPr id="70" name="Resim 69">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045275" y="43936351"/>
          <a:ext cx="603885" cy="890397"/>
        </a:xfrm>
        <a:prstGeom prst="rect">
          <a:avLst/>
        </a:prstGeom>
      </xdr:spPr>
    </xdr:pic>
    <xdr:clientData/>
  </xdr:twoCellAnchor>
  <xdr:twoCellAnchor editAs="oneCell">
    <xdr:from>
      <xdr:col>1</xdr:col>
      <xdr:colOff>33226</xdr:colOff>
      <xdr:row>43</xdr:row>
      <xdr:rowOff>71326</xdr:rowOff>
    </xdr:from>
    <xdr:to>
      <xdr:col>1</xdr:col>
      <xdr:colOff>640159</xdr:colOff>
      <xdr:row>43</xdr:row>
      <xdr:rowOff>958675</xdr:rowOff>
    </xdr:to>
    <xdr:pic>
      <xdr:nvPicPr>
        <xdr:cNvPr id="72" name="Resim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052401" y="44953126"/>
          <a:ext cx="606933" cy="887349"/>
        </a:xfrm>
        <a:prstGeom prst="rect">
          <a:avLst/>
        </a:prstGeom>
      </xdr:spPr>
    </xdr:pic>
    <xdr:clientData/>
  </xdr:twoCellAnchor>
  <xdr:twoCellAnchor editAs="oneCell">
    <xdr:from>
      <xdr:col>1</xdr:col>
      <xdr:colOff>21301</xdr:colOff>
      <xdr:row>44</xdr:row>
      <xdr:rowOff>87976</xdr:rowOff>
    </xdr:from>
    <xdr:to>
      <xdr:col>1</xdr:col>
      <xdr:colOff>634330</xdr:colOff>
      <xdr:row>44</xdr:row>
      <xdr:rowOff>975325</xdr:rowOff>
    </xdr:to>
    <xdr:pic>
      <xdr:nvPicPr>
        <xdr:cNvPr id="74" name="Resim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40476" y="46008001"/>
          <a:ext cx="613029" cy="887349"/>
        </a:xfrm>
        <a:prstGeom prst="rect">
          <a:avLst/>
        </a:prstGeom>
      </xdr:spPr>
    </xdr:pic>
    <xdr:clientData/>
  </xdr:twoCellAnchor>
  <xdr:twoCellAnchor editAs="oneCell">
    <xdr:from>
      <xdr:col>1</xdr:col>
      <xdr:colOff>152401</xdr:colOff>
      <xdr:row>45</xdr:row>
      <xdr:rowOff>76201</xdr:rowOff>
    </xdr:from>
    <xdr:to>
      <xdr:col>1</xdr:col>
      <xdr:colOff>475870</xdr:colOff>
      <xdr:row>45</xdr:row>
      <xdr:rowOff>975742</xdr:rowOff>
    </xdr:to>
    <xdr:pic>
      <xdr:nvPicPr>
        <xdr:cNvPr id="76" name="Resim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71576" y="47034451"/>
          <a:ext cx="323469" cy="899541"/>
        </a:xfrm>
        <a:prstGeom prst="rect">
          <a:avLst/>
        </a:prstGeom>
      </xdr:spPr>
    </xdr:pic>
    <xdr:clientData/>
  </xdr:twoCellAnchor>
  <xdr:twoCellAnchor editAs="oneCell">
    <xdr:from>
      <xdr:col>1</xdr:col>
      <xdr:colOff>159526</xdr:colOff>
      <xdr:row>46</xdr:row>
      <xdr:rowOff>92851</xdr:rowOff>
    </xdr:from>
    <xdr:to>
      <xdr:col>1</xdr:col>
      <xdr:colOff>473851</xdr:colOff>
      <xdr:row>46</xdr:row>
      <xdr:rowOff>971056</xdr:rowOff>
    </xdr:to>
    <xdr:pic>
      <xdr:nvPicPr>
        <xdr:cNvPr id="78" name="Resim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178701" y="48089326"/>
          <a:ext cx="314325" cy="878205"/>
        </a:xfrm>
        <a:prstGeom prst="rect">
          <a:avLst/>
        </a:prstGeom>
      </xdr:spPr>
    </xdr:pic>
    <xdr:clientData/>
  </xdr:twoCellAnchor>
  <xdr:twoCellAnchor editAs="oneCell">
    <xdr:from>
      <xdr:col>1</xdr:col>
      <xdr:colOff>157126</xdr:colOff>
      <xdr:row>47</xdr:row>
      <xdr:rowOff>80926</xdr:rowOff>
    </xdr:from>
    <xdr:to>
      <xdr:col>1</xdr:col>
      <xdr:colOff>477547</xdr:colOff>
      <xdr:row>47</xdr:row>
      <xdr:rowOff>980467</xdr:rowOff>
    </xdr:to>
    <xdr:pic>
      <xdr:nvPicPr>
        <xdr:cNvPr id="80" name="Resim 79">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176301" y="49115626"/>
          <a:ext cx="320421" cy="899541"/>
        </a:xfrm>
        <a:prstGeom prst="rect">
          <a:avLst/>
        </a:prstGeom>
      </xdr:spPr>
    </xdr:pic>
    <xdr:clientData/>
  </xdr:twoCellAnchor>
  <xdr:twoCellAnchor editAs="oneCell">
    <xdr:from>
      <xdr:col>1</xdr:col>
      <xdr:colOff>164250</xdr:colOff>
      <xdr:row>48</xdr:row>
      <xdr:rowOff>107101</xdr:rowOff>
    </xdr:from>
    <xdr:to>
      <xdr:col>1</xdr:col>
      <xdr:colOff>481623</xdr:colOff>
      <xdr:row>48</xdr:row>
      <xdr:rowOff>988354</xdr:rowOff>
    </xdr:to>
    <xdr:pic>
      <xdr:nvPicPr>
        <xdr:cNvPr id="82" name="Resim 8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83425" y="50180026"/>
          <a:ext cx="317373" cy="881253"/>
        </a:xfrm>
        <a:prstGeom prst="rect">
          <a:avLst/>
        </a:prstGeom>
      </xdr:spPr>
    </xdr:pic>
    <xdr:clientData/>
  </xdr:twoCellAnchor>
  <xdr:twoCellAnchor editAs="oneCell">
    <xdr:from>
      <xdr:col>1</xdr:col>
      <xdr:colOff>18975</xdr:colOff>
      <xdr:row>49</xdr:row>
      <xdr:rowOff>66601</xdr:rowOff>
    </xdr:from>
    <xdr:to>
      <xdr:col>1</xdr:col>
      <xdr:colOff>625908</xdr:colOff>
      <xdr:row>49</xdr:row>
      <xdr:rowOff>956998</xdr:rowOff>
    </xdr:to>
    <xdr:pic>
      <xdr:nvPicPr>
        <xdr:cNvPr id="84" name="Resim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38150" y="51177751"/>
          <a:ext cx="606933" cy="890397"/>
        </a:xfrm>
        <a:prstGeom prst="rect">
          <a:avLst/>
        </a:prstGeom>
      </xdr:spPr>
    </xdr:pic>
    <xdr:clientData/>
  </xdr:twoCellAnchor>
  <xdr:twoCellAnchor editAs="oneCell">
    <xdr:from>
      <xdr:col>1</xdr:col>
      <xdr:colOff>26101</xdr:colOff>
      <xdr:row>50</xdr:row>
      <xdr:rowOff>64201</xdr:rowOff>
    </xdr:from>
    <xdr:to>
      <xdr:col>1</xdr:col>
      <xdr:colOff>629986</xdr:colOff>
      <xdr:row>50</xdr:row>
      <xdr:rowOff>951550</xdr:rowOff>
    </xdr:to>
    <xdr:pic>
      <xdr:nvPicPr>
        <xdr:cNvPr id="86" name="Resim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45276" y="52213576"/>
          <a:ext cx="603885" cy="887349"/>
        </a:xfrm>
        <a:prstGeom prst="rect">
          <a:avLst/>
        </a:prstGeom>
      </xdr:spPr>
    </xdr:pic>
    <xdr:clientData/>
  </xdr:twoCellAnchor>
  <xdr:twoCellAnchor editAs="oneCell">
    <xdr:from>
      <xdr:col>1</xdr:col>
      <xdr:colOff>23701</xdr:colOff>
      <xdr:row>51</xdr:row>
      <xdr:rowOff>61801</xdr:rowOff>
    </xdr:from>
    <xdr:to>
      <xdr:col>1</xdr:col>
      <xdr:colOff>624538</xdr:colOff>
      <xdr:row>51</xdr:row>
      <xdr:rowOff>955246</xdr:rowOff>
    </xdr:to>
    <xdr:pic>
      <xdr:nvPicPr>
        <xdr:cNvPr id="88" name="Resim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042876" y="53249401"/>
          <a:ext cx="600837" cy="893445"/>
        </a:xfrm>
        <a:prstGeom prst="rect">
          <a:avLst/>
        </a:prstGeom>
      </xdr:spPr>
    </xdr:pic>
    <xdr:clientData/>
  </xdr:twoCellAnchor>
  <xdr:twoCellAnchor editAs="oneCell">
    <xdr:from>
      <xdr:col>1</xdr:col>
      <xdr:colOff>30826</xdr:colOff>
      <xdr:row>52</xdr:row>
      <xdr:rowOff>78451</xdr:rowOff>
    </xdr:from>
    <xdr:to>
      <xdr:col>1</xdr:col>
      <xdr:colOff>631663</xdr:colOff>
      <xdr:row>52</xdr:row>
      <xdr:rowOff>962752</xdr:rowOff>
    </xdr:to>
    <xdr:pic>
      <xdr:nvPicPr>
        <xdr:cNvPr id="90" name="Resim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50001" y="54304276"/>
          <a:ext cx="600837" cy="884301"/>
        </a:xfrm>
        <a:prstGeom prst="rect">
          <a:avLst/>
        </a:prstGeom>
      </xdr:spPr>
    </xdr:pic>
    <xdr:clientData/>
  </xdr:twoCellAnchor>
  <xdr:twoCellAnchor editAs="oneCell">
    <xdr:from>
      <xdr:col>1</xdr:col>
      <xdr:colOff>114300</xdr:colOff>
      <xdr:row>53</xdr:row>
      <xdr:rowOff>95251</xdr:rowOff>
    </xdr:from>
    <xdr:to>
      <xdr:col>1</xdr:col>
      <xdr:colOff>509397</xdr:colOff>
      <xdr:row>53</xdr:row>
      <xdr:rowOff>973456</xdr:rowOff>
    </xdr:to>
    <xdr:pic>
      <xdr:nvPicPr>
        <xdr:cNvPr id="13" name="Resim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143000" y="54806851"/>
          <a:ext cx="395097" cy="878205"/>
        </a:xfrm>
        <a:prstGeom prst="rect">
          <a:avLst/>
        </a:prstGeom>
      </xdr:spPr>
    </xdr:pic>
    <xdr:clientData/>
  </xdr:twoCellAnchor>
  <xdr:twoCellAnchor editAs="oneCell">
    <xdr:from>
      <xdr:col>1</xdr:col>
      <xdr:colOff>130950</xdr:colOff>
      <xdr:row>54</xdr:row>
      <xdr:rowOff>111900</xdr:rowOff>
    </xdr:from>
    <xdr:to>
      <xdr:col>1</xdr:col>
      <xdr:colOff>525666</xdr:colOff>
      <xdr:row>54</xdr:row>
      <xdr:rowOff>988962</xdr:rowOff>
    </xdr:to>
    <xdr:pic>
      <xdr:nvPicPr>
        <xdr:cNvPr id="35" name="Resim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159650" y="55871250"/>
          <a:ext cx="394716" cy="877062"/>
        </a:xfrm>
        <a:prstGeom prst="rect">
          <a:avLst/>
        </a:prstGeom>
      </xdr:spPr>
    </xdr:pic>
    <xdr:clientData/>
  </xdr:twoCellAnchor>
  <xdr:twoCellAnchor editAs="oneCell">
    <xdr:from>
      <xdr:col>1</xdr:col>
      <xdr:colOff>128550</xdr:colOff>
      <xdr:row>55</xdr:row>
      <xdr:rowOff>128550</xdr:rowOff>
    </xdr:from>
    <xdr:to>
      <xdr:col>1</xdr:col>
      <xdr:colOff>523266</xdr:colOff>
      <xdr:row>55</xdr:row>
      <xdr:rowOff>1005612</xdr:rowOff>
    </xdr:to>
    <xdr:pic>
      <xdr:nvPicPr>
        <xdr:cNvPr id="47" name="Resim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157250" y="56935650"/>
          <a:ext cx="394716" cy="877062"/>
        </a:xfrm>
        <a:prstGeom prst="rect">
          <a:avLst/>
        </a:prstGeom>
      </xdr:spPr>
    </xdr:pic>
    <xdr:clientData/>
  </xdr:twoCellAnchor>
  <xdr:twoCellAnchor editAs="oneCell">
    <xdr:from>
      <xdr:col>1</xdr:col>
      <xdr:colOff>126150</xdr:colOff>
      <xdr:row>56</xdr:row>
      <xdr:rowOff>69000</xdr:rowOff>
    </xdr:from>
    <xdr:to>
      <xdr:col>1</xdr:col>
      <xdr:colOff>520866</xdr:colOff>
      <xdr:row>56</xdr:row>
      <xdr:rowOff>946062</xdr:rowOff>
    </xdr:to>
    <xdr:pic>
      <xdr:nvPicPr>
        <xdr:cNvPr id="55" name="Resim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154850" y="57923850"/>
          <a:ext cx="394716" cy="877062"/>
        </a:xfrm>
        <a:prstGeom prst="rect">
          <a:avLst/>
        </a:prstGeom>
      </xdr:spPr>
    </xdr:pic>
    <xdr:clientData/>
  </xdr:twoCellAnchor>
  <xdr:twoCellAnchor editAs="oneCell">
    <xdr:from>
      <xdr:col>1</xdr:col>
      <xdr:colOff>199950</xdr:colOff>
      <xdr:row>57</xdr:row>
      <xdr:rowOff>123750</xdr:rowOff>
    </xdr:from>
    <xdr:to>
      <xdr:col>1</xdr:col>
      <xdr:colOff>450267</xdr:colOff>
      <xdr:row>57</xdr:row>
      <xdr:rowOff>1013004</xdr:rowOff>
    </xdr:to>
    <xdr:pic>
      <xdr:nvPicPr>
        <xdr:cNvPr id="63" name="Resim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228650" y="59026350"/>
          <a:ext cx="250317" cy="889254"/>
        </a:xfrm>
        <a:prstGeom prst="rect">
          <a:avLst/>
        </a:prstGeom>
      </xdr:spPr>
    </xdr:pic>
    <xdr:clientData/>
  </xdr:twoCellAnchor>
  <xdr:twoCellAnchor editAs="oneCell">
    <xdr:from>
      <xdr:col>1</xdr:col>
      <xdr:colOff>197550</xdr:colOff>
      <xdr:row>58</xdr:row>
      <xdr:rowOff>83250</xdr:rowOff>
    </xdr:from>
    <xdr:to>
      <xdr:col>1</xdr:col>
      <xdr:colOff>447867</xdr:colOff>
      <xdr:row>58</xdr:row>
      <xdr:rowOff>972504</xdr:rowOff>
    </xdr:to>
    <xdr:pic>
      <xdr:nvPicPr>
        <xdr:cNvPr id="71" name="Resim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226250" y="60033600"/>
          <a:ext cx="250317" cy="889254"/>
        </a:xfrm>
        <a:prstGeom prst="rect">
          <a:avLst/>
        </a:prstGeom>
      </xdr:spPr>
    </xdr:pic>
    <xdr:clientData/>
  </xdr:twoCellAnchor>
  <xdr:twoCellAnchor editAs="oneCell">
    <xdr:from>
      <xdr:col>1</xdr:col>
      <xdr:colOff>195150</xdr:colOff>
      <xdr:row>59</xdr:row>
      <xdr:rowOff>99900</xdr:rowOff>
    </xdr:from>
    <xdr:to>
      <xdr:col>1</xdr:col>
      <xdr:colOff>445467</xdr:colOff>
      <xdr:row>59</xdr:row>
      <xdr:rowOff>989154</xdr:rowOff>
    </xdr:to>
    <xdr:pic>
      <xdr:nvPicPr>
        <xdr:cNvPr id="79" name="Resim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223850" y="61098000"/>
          <a:ext cx="250317" cy="889254"/>
        </a:xfrm>
        <a:prstGeom prst="rect">
          <a:avLst/>
        </a:prstGeom>
      </xdr:spPr>
    </xdr:pic>
    <xdr:clientData/>
  </xdr:twoCellAnchor>
  <xdr:twoCellAnchor editAs="oneCell">
    <xdr:from>
      <xdr:col>1</xdr:col>
      <xdr:colOff>211800</xdr:colOff>
      <xdr:row>60</xdr:row>
      <xdr:rowOff>59400</xdr:rowOff>
    </xdr:from>
    <xdr:to>
      <xdr:col>1</xdr:col>
      <xdr:colOff>462117</xdr:colOff>
      <xdr:row>60</xdr:row>
      <xdr:rowOff>939129</xdr:rowOff>
    </xdr:to>
    <xdr:pic>
      <xdr:nvPicPr>
        <xdr:cNvPr id="87" name="Resim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240500" y="62105250"/>
          <a:ext cx="250317" cy="879729"/>
        </a:xfrm>
        <a:prstGeom prst="rect">
          <a:avLst/>
        </a:prstGeom>
      </xdr:spPr>
    </xdr:pic>
    <xdr:clientData/>
  </xdr:twoCellAnchor>
  <xdr:twoCellAnchor editAs="oneCell">
    <xdr:from>
      <xdr:col>1</xdr:col>
      <xdr:colOff>133200</xdr:colOff>
      <xdr:row>61</xdr:row>
      <xdr:rowOff>114150</xdr:rowOff>
    </xdr:from>
    <xdr:to>
      <xdr:col>1</xdr:col>
      <xdr:colOff>535917</xdr:colOff>
      <xdr:row>61</xdr:row>
      <xdr:rowOff>999213</xdr:rowOff>
    </xdr:to>
    <xdr:pic>
      <xdr:nvPicPr>
        <xdr:cNvPr id="92" name="Resim 91">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161900" y="63207750"/>
          <a:ext cx="402717" cy="885063"/>
        </a:xfrm>
        <a:prstGeom prst="rect">
          <a:avLst/>
        </a:prstGeom>
      </xdr:spPr>
    </xdr:pic>
    <xdr:clientData/>
  </xdr:twoCellAnchor>
  <xdr:twoCellAnchor editAs="oneCell">
    <xdr:from>
      <xdr:col>1</xdr:col>
      <xdr:colOff>130800</xdr:colOff>
      <xdr:row>62</xdr:row>
      <xdr:rowOff>73650</xdr:rowOff>
    </xdr:from>
    <xdr:to>
      <xdr:col>1</xdr:col>
      <xdr:colOff>533517</xdr:colOff>
      <xdr:row>62</xdr:row>
      <xdr:rowOff>968238</xdr:rowOff>
    </xdr:to>
    <xdr:pic>
      <xdr:nvPicPr>
        <xdr:cNvPr id="94" name="Resim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159500" y="64215000"/>
          <a:ext cx="402717" cy="894588"/>
        </a:xfrm>
        <a:prstGeom prst="rect">
          <a:avLst/>
        </a:prstGeom>
      </xdr:spPr>
    </xdr:pic>
    <xdr:clientData/>
  </xdr:twoCellAnchor>
  <xdr:twoCellAnchor editAs="oneCell">
    <xdr:from>
      <xdr:col>1</xdr:col>
      <xdr:colOff>147450</xdr:colOff>
      <xdr:row>63</xdr:row>
      <xdr:rowOff>71250</xdr:rowOff>
    </xdr:from>
    <xdr:to>
      <xdr:col>1</xdr:col>
      <xdr:colOff>550167</xdr:colOff>
      <xdr:row>63</xdr:row>
      <xdr:rowOff>965838</xdr:rowOff>
    </xdr:to>
    <xdr:pic>
      <xdr:nvPicPr>
        <xdr:cNvPr id="96" name="Resim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176150" y="65260350"/>
          <a:ext cx="402717" cy="894588"/>
        </a:xfrm>
        <a:prstGeom prst="rect">
          <a:avLst/>
        </a:prstGeom>
      </xdr:spPr>
    </xdr:pic>
    <xdr:clientData/>
  </xdr:twoCellAnchor>
  <xdr:twoCellAnchor editAs="oneCell">
    <xdr:from>
      <xdr:col>1</xdr:col>
      <xdr:colOff>126000</xdr:colOff>
      <xdr:row>64</xdr:row>
      <xdr:rowOff>68850</xdr:rowOff>
    </xdr:from>
    <xdr:to>
      <xdr:col>1</xdr:col>
      <xdr:colOff>528717</xdr:colOff>
      <xdr:row>64</xdr:row>
      <xdr:rowOff>963438</xdr:rowOff>
    </xdr:to>
    <xdr:pic>
      <xdr:nvPicPr>
        <xdr:cNvPr id="98" name="Resim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54700" y="66305700"/>
          <a:ext cx="402717" cy="894588"/>
        </a:xfrm>
        <a:prstGeom prst="rect">
          <a:avLst/>
        </a:prstGeom>
      </xdr:spPr>
    </xdr:pic>
    <xdr:clientData/>
  </xdr:twoCellAnchor>
  <xdr:twoCellAnchor editAs="oneCell">
    <xdr:from>
      <xdr:col>1</xdr:col>
      <xdr:colOff>218850</xdr:colOff>
      <xdr:row>65</xdr:row>
      <xdr:rowOff>85500</xdr:rowOff>
    </xdr:from>
    <xdr:to>
      <xdr:col>1</xdr:col>
      <xdr:colOff>468405</xdr:colOff>
      <xdr:row>65</xdr:row>
      <xdr:rowOff>972468</xdr:rowOff>
    </xdr:to>
    <xdr:pic>
      <xdr:nvPicPr>
        <xdr:cNvPr id="100" name="Resim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247550" y="67370100"/>
          <a:ext cx="249555" cy="886968"/>
        </a:xfrm>
        <a:prstGeom prst="rect">
          <a:avLst/>
        </a:prstGeom>
      </xdr:spPr>
    </xdr:pic>
    <xdr:clientData/>
  </xdr:twoCellAnchor>
  <xdr:twoCellAnchor editAs="oneCell">
    <xdr:from>
      <xdr:col>1</xdr:col>
      <xdr:colOff>216450</xdr:colOff>
      <xdr:row>66</xdr:row>
      <xdr:rowOff>102150</xdr:rowOff>
    </xdr:from>
    <xdr:to>
      <xdr:col>1</xdr:col>
      <xdr:colOff>466005</xdr:colOff>
      <xdr:row>66</xdr:row>
      <xdr:rowOff>989118</xdr:rowOff>
    </xdr:to>
    <xdr:pic>
      <xdr:nvPicPr>
        <xdr:cNvPr id="102" name="Resim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45150" y="68434500"/>
          <a:ext cx="249555" cy="886968"/>
        </a:xfrm>
        <a:prstGeom prst="rect">
          <a:avLst/>
        </a:prstGeom>
      </xdr:spPr>
    </xdr:pic>
    <xdr:clientData/>
  </xdr:twoCellAnchor>
  <xdr:twoCellAnchor editAs="oneCell">
    <xdr:from>
      <xdr:col>1</xdr:col>
      <xdr:colOff>214050</xdr:colOff>
      <xdr:row>67</xdr:row>
      <xdr:rowOff>80700</xdr:rowOff>
    </xdr:from>
    <xdr:to>
      <xdr:col>1</xdr:col>
      <xdr:colOff>463605</xdr:colOff>
      <xdr:row>67</xdr:row>
      <xdr:rowOff>967668</xdr:rowOff>
    </xdr:to>
    <xdr:pic>
      <xdr:nvPicPr>
        <xdr:cNvPr id="104" name="Resim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242750" y="69460800"/>
          <a:ext cx="249555" cy="886968"/>
        </a:xfrm>
        <a:prstGeom prst="rect">
          <a:avLst/>
        </a:prstGeom>
      </xdr:spPr>
    </xdr:pic>
    <xdr:clientData/>
  </xdr:twoCellAnchor>
  <xdr:twoCellAnchor editAs="oneCell">
    <xdr:from>
      <xdr:col>1</xdr:col>
      <xdr:colOff>192600</xdr:colOff>
      <xdr:row>68</xdr:row>
      <xdr:rowOff>40200</xdr:rowOff>
    </xdr:from>
    <xdr:to>
      <xdr:col>1</xdr:col>
      <xdr:colOff>442155</xdr:colOff>
      <xdr:row>68</xdr:row>
      <xdr:rowOff>927168</xdr:rowOff>
    </xdr:to>
    <xdr:pic>
      <xdr:nvPicPr>
        <xdr:cNvPr id="106" name="Resim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221300" y="70468050"/>
          <a:ext cx="249555" cy="886968"/>
        </a:xfrm>
        <a:prstGeom prst="rect">
          <a:avLst/>
        </a:prstGeom>
      </xdr:spPr>
    </xdr:pic>
    <xdr:clientData/>
  </xdr:twoCellAnchor>
  <xdr:twoCellAnchor editAs="oneCell">
    <xdr:from>
      <xdr:col>1</xdr:col>
      <xdr:colOff>114000</xdr:colOff>
      <xdr:row>69</xdr:row>
      <xdr:rowOff>94950</xdr:rowOff>
    </xdr:from>
    <xdr:to>
      <xdr:col>1</xdr:col>
      <xdr:colOff>516336</xdr:colOff>
      <xdr:row>69</xdr:row>
      <xdr:rowOff>988014</xdr:rowOff>
    </xdr:to>
    <xdr:pic>
      <xdr:nvPicPr>
        <xdr:cNvPr id="108" name="Resim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142700" y="71570550"/>
          <a:ext cx="402336" cy="893064"/>
        </a:xfrm>
        <a:prstGeom prst="rect">
          <a:avLst/>
        </a:prstGeom>
      </xdr:spPr>
    </xdr:pic>
    <xdr:clientData/>
  </xdr:twoCellAnchor>
  <xdr:twoCellAnchor editAs="oneCell">
    <xdr:from>
      <xdr:col>1</xdr:col>
      <xdr:colOff>111600</xdr:colOff>
      <xdr:row>70</xdr:row>
      <xdr:rowOff>111600</xdr:rowOff>
    </xdr:from>
    <xdr:to>
      <xdr:col>1</xdr:col>
      <xdr:colOff>513936</xdr:colOff>
      <xdr:row>70</xdr:row>
      <xdr:rowOff>1005426</xdr:rowOff>
    </xdr:to>
    <xdr:pic>
      <xdr:nvPicPr>
        <xdr:cNvPr id="110" name="Resim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140300" y="72634950"/>
          <a:ext cx="402336" cy="893826"/>
        </a:xfrm>
        <a:prstGeom prst="rect">
          <a:avLst/>
        </a:prstGeom>
      </xdr:spPr>
    </xdr:pic>
    <xdr:clientData/>
  </xdr:twoCellAnchor>
  <xdr:twoCellAnchor editAs="oneCell">
    <xdr:from>
      <xdr:col>1</xdr:col>
      <xdr:colOff>109200</xdr:colOff>
      <xdr:row>71</xdr:row>
      <xdr:rowOff>109200</xdr:rowOff>
    </xdr:from>
    <xdr:to>
      <xdr:col>1</xdr:col>
      <xdr:colOff>511917</xdr:colOff>
      <xdr:row>71</xdr:row>
      <xdr:rowOff>1004550</xdr:rowOff>
    </xdr:to>
    <xdr:pic>
      <xdr:nvPicPr>
        <xdr:cNvPr id="112" name="Resim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137900" y="73680300"/>
          <a:ext cx="402717" cy="895350"/>
        </a:xfrm>
        <a:prstGeom prst="rect">
          <a:avLst/>
        </a:prstGeom>
      </xdr:spPr>
    </xdr:pic>
    <xdr:clientData/>
  </xdr:twoCellAnchor>
  <xdr:twoCellAnchor editAs="oneCell">
    <xdr:from>
      <xdr:col>1</xdr:col>
      <xdr:colOff>106800</xdr:colOff>
      <xdr:row>72</xdr:row>
      <xdr:rowOff>106800</xdr:rowOff>
    </xdr:from>
    <xdr:to>
      <xdr:col>1</xdr:col>
      <xdr:colOff>509517</xdr:colOff>
      <xdr:row>72</xdr:row>
      <xdr:rowOff>1002150</xdr:rowOff>
    </xdr:to>
    <xdr:pic>
      <xdr:nvPicPr>
        <xdr:cNvPr id="114" name="Resim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135500" y="74725650"/>
          <a:ext cx="402717" cy="895350"/>
        </a:xfrm>
        <a:prstGeom prst="rect">
          <a:avLst/>
        </a:prstGeom>
      </xdr:spPr>
    </xdr:pic>
    <xdr:clientData/>
  </xdr:twoCellAnchor>
  <xdr:twoCellAnchor editAs="oneCell">
    <xdr:from>
      <xdr:col>1</xdr:col>
      <xdr:colOff>198504</xdr:colOff>
      <xdr:row>73</xdr:row>
      <xdr:rowOff>40824</xdr:rowOff>
    </xdr:from>
    <xdr:to>
      <xdr:col>1</xdr:col>
      <xdr:colOff>469928</xdr:colOff>
      <xdr:row>74</xdr:row>
      <xdr:rowOff>6791</xdr:rowOff>
    </xdr:to>
    <xdr:pic>
      <xdr:nvPicPr>
        <xdr:cNvPr id="116" name="Resim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19040" y="74744038"/>
          <a:ext cx="271424" cy="1000110"/>
        </a:xfrm>
        <a:prstGeom prst="rect">
          <a:avLst/>
        </a:prstGeom>
      </xdr:spPr>
    </xdr:pic>
    <xdr:clientData/>
  </xdr:twoCellAnchor>
  <xdr:twoCellAnchor editAs="oneCell">
    <xdr:from>
      <xdr:col>1</xdr:col>
      <xdr:colOff>190821</xdr:colOff>
      <xdr:row>74</xdr:row>
      <xdr:rowOff>41145</xdr:rowOff>
    </xdr:from>
    <xdr:to>
      <xdr:col>1</xdr:col>
      <xdr:colOff>462245</xdr:colOff>
      <xdr:row>75</xdr:row>
      <xdr:rowOff>7112</xdr:rowOff>
    </xdr:to>
    <xdr:pic>
      <xdr:nvPicPr>
        <xdr:cNvPr id="118" name="Resim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211357" y="75778502"/>
          <a:ext cx="271424" cy="1000110"/>
        </a:xfrm>
        <a:prstGeom prst="rect">
          <a:avLst/>
        </a:prstGeom>
      </xdr:spPr>
    </xdr:pic>
    <xdr:clientData/>
  </xdr:twoCellAnchor>
  <xdr:twoCellAnchor editAs="oneCell">
    <xdr:from>
      <xdr:col>1</xdr:col>
      <xdr:colOff>191142</xdr:colOff>
      <xdr:row>75</xdr:row>
      <xdr:rowOff>27858</xdr:rowOff>
    </xdr:from>
    <xdr:to>
      <xdr:col>1</xdr:col>
      <xdr:colOff>462566</xdr:colOff>
      <xdr:row>75</xdr:row>
      <xdr:rowOff>1027968</xdr:rowOff>
    </xdr:to>
    <xdr:pic>
      <xdr:nvPicPr>
        <xdr:cNvPr id="120" name="Resim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211678" y="76799358"/>
          <a:ext cx="271424" cy="1000110"/>
        </a:xfrm>
        <a:prstGeom prst="rect">
          <a:avLst/>
        </a:prstGeom>
      </xdr:spPr>
    </xdr:pic>
    <xdr:clientData/>
  </xdr:twoCellAnchor>
  <xdr:twoCellAnchor editAs="oneCell">
    <xdr:from>
      <xdr:col>1</xdr:col>
      <xdr:colOff>191464</xdr:colOff>
      <xdr:row>76</xdr:row>
      <xdr:rowOff>14573</xdr:rowOff>
    </xdr:from>
    <xdr:to>
      <xdr:col>1</xdr:col>
      <xdr:colOff>462888</xdr:colOff>
      <xdr:row>76</xdr:row>
      <xdr:rowOff>1014683</xdr:rowOff>
    </xdr:to>
    <xdr:pic>
      <xdr:nvPicPr>
        <xdr:cNvPr id="122" name="Resim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12000" y="77820216"/>
          <a:ext cx="271424" cy="1000110"/>
        </a:xfrm>
        <a:prstGeom prst="rect">
          <a:avLst/>
        </a:prstGeom>
      </xdr:spPr>
    </xdr:pic>
    <xdr:clientData/>
  </xdr:twoCellAnchor>
  <xdr:twoCellAnchor editAs="oneCell">
    <xdr:from>
      <xdr:col>1</xdr:col>
      <xdr:colOff>191785</xdr:colOff>
      <xdr:row>77</xdr:row>
      <xdr:rowOff>42108</xdr:rowOff>
    </xdr:from>
    <xdr:to>
      <xdr:col>1</xdr:col>
      <xdr:colOff>463209</xdr:colOff>
      <xdr:row>78</xdr:row>
      <xdr:rowOff>8075</xdr:rowOff>
    </xdr:to>
    <xdr:pic>
      <xdr:nvPicPr>
        <xdr:cNvPr id="124" name="Resim 12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212321" y="78881894"/>
          <a:ext cx="271424" cy="1000110"/>
        </a:xfrm>
        <a:prstGeom prst="rect">
          <a:avLst/>
        </a:prstGeom>
      </xdr:spPr>
    </xdr:pic>
    <xdr:clientData/>
  </xdr:twoCellAnchor>
  <xdr:twoCellAnchor editAs="oneCell">
    <xdr:from>
      <xdr:col>1</xdr:col>
      <xdr:colOff>194831</xdr:colOff>
      <xdr:row>78</xdr:row>
      <xdr:rowOff>42430</xdr:rowOff>
    </xdr:from>
    <xdr:to>
      <xdr:col>1</xdr:col>
      <xdr:colOff>466255</xdr:colOff>
      <xdr:row>79</xdr:row>
      <xdr:rowOff>8398</xdr:rowOff>
    </xdr:to>
    <xdr:pic>
      <xdr:nvPicPr>
        <xdr:cNvPr id="126" name="Resim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215367" y="79916359"/>
          <a:ext cx="271424" cy="1000110"/>
        </a:xfrm>
        <a:prstGeom prst="rect">
          <a:avLst/>
        </a:prstGeom>
      </xdr:spPr>
    </xdr:pic>
    <xdr:clientData/>
  </xdr:twoCellAnchor>
  <xdr:twoCellAnchor editAs="oneCell">
    <xdr:from>
      <xdr:col>1</xdr:col>
      <xdr:colOff>195150</xdr:colOff>
      <xdr:row>79</xdr:row>
      <xdr:rowOff>56360</xdr:rowOff>
    </xdr:from>
    <xdr:to>
      <xdr:col>1</xdr:col>
      <xdr:colOff>466574</xdr:colOff>
      <xdr:row>80</xdr:row>
      <xdr:rowOff>22327</xdr:rowOff>
    </xdr:to>
    <xdr:pic>
      <xdr:nvPicPr>
        <xdr:cNvPr id="128" name="Resim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215686" y="80964431"/>
          <a:ext cx="271424" cy="1000110"/>
        </a:xfrm>
        <a:prstGeom prst="rect">
          <a:avLst/>
        </a:prstGeom>
      </xdr:spPr>
    </xdr:pic>
    <xdr:clientData/>
  </xdr:twoCellAnchor>
  <xdr:twoCellAnchor editAs="oneCell">
    <xdr:from>
      <xdr:col>1</xdr:col>
      <xdr:colOff>192750</xdr:colOff>
      <xdr:row>80</xdr:row>
      <xdr:rowOff>45795</xdr:rowOff>
    </xdr:from>
    <xdr:to>
      <xdr:col>1</xdr:col>
      <xdr:colOff>464174</xdr:colOff>
      <xdr:row>81</xdr:row>
      <xdr:rowOff>11762</xdr:rowOff>
    </xdr:to>
    <xdr:pic>
      <xdr:nvPicPr>
        <xdr:cNvPr id="130" name="Resim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13286" y="81988009"/>
          <a:ext cx="271424" cy="1000110"/>
        </a:xfrm>
        <a:prstGeom prst="rect">
          <a:avLst/>
        </a:prstGeom>
      </xdr:spPr>
    </xdr:pic>
    <xdr:clientData/>
  </xdr:twoCellAnchor>
  <xdr:twoCellAnchor editAs="oneCell">
    <xdr:from>
      <xdr:col>1</xdr:col>
      <xdr:colOff>136072</xdr:colOff>
      <xdr:row>81</xdr:row>
      <xdr:rowOff>108857</xdr:rowOff>
    </xdr:from>
    <xdr:to>
      <xdr:col>1</xdr:col>
      <xdr:colOff>531931</xdr:colOff>
      <xdr:row>81</xdr:row>
      <xdr:rowOff>988205</xdr:rowOff>
    </xdr:to>
    <xdr:pic>
      <xdr:nvPicPr>
        <xdr:cNvPr id="133" name="Resim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156608" y="83085214"/>
          <a:ext cx="395859" cy="879348"/>
        </a:xfrm>
        <a:prstGeom prst="rect">
          <a:avLst/>
        </a:prstGeom>
      </xdr:spPr>
    </xdr:pic>
    <xdr:clientData/>
  </xdr:twoCellAnchor>
  <xdr:twoCellAnchor editAs="oneCell">
    <xdr:from>
      <xdr:col>1</xdr:col>
      <xdr:colOff>122786</xdr:colOff>
      <xdr:row>82</xdr:row>
      <xdr:rowOff>122785</xdr:rowOff>
    </xdr:from>
    <xdr:to>
      <xdr:col>1</xdr:col>
      <xdr:colOff>518645</xdr:colOff>
      <xdr:row>82</xdr:row>
      <xdr:rowOff>1002133</xdr:rowOff>
    </xdr:to>
    <xdr:pic>
      <xdr:nvPicPr>
        <xdr:cNvPr id="135" name="Resim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143322" y="84133285"/>
          <a:ext cx="395859" cy="879348"/>
        </a:xfrm>
        <a:prstGeom prst="rect">
          <a:avLst/>
        </a:prstGeom>
      </xdr:spPr>
    </xdr:pic>
    <xdr:clientData/>
  </xdr:twoCellAnchor>
  <xdr:twoCellAnchor editAs="oneCell">
    <xdr:from>
      <xdr:col>1</xdr:col>
      <xdr:colOff>123107</xdr:colOff>
      <xdr:row>83</xdr:row>
      <xdr:rowOff>95893</xdr:rowOff>
    </xdr:from>
    <xdr:to>
      <xdr:col>1</xdr:col>
      <xdr:colOff>518966</xdr:colOff>
      <xdr:row>83</xdr:row>
      <xdr:rowOff>975241</xdr:rowOff>
    </xdr:to>
    <xdr:pic>
      <xdr:nvPicPr>
        <xdr:cNvPr id="137" name="Resim 136">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143643" y="85140536"/>
          <a:ext cx="395859" cy="879348"/>
        </a:xfrm>
        <a:prstGeom prst="rect">
          <a:avLst/>
        </a:prstGeom>
      </xdr:spPr>
    </xdr:pic>
    <xdr:clientData/>
  </xdr:twoCellAnchor>
  <xdr:twoCellAnchor editAs="oneCell">
    <xdr:from>
      <xdr:col>1</xdr:col>
      <xdr:colOff>123429</xdr:colOff>
      <xdr:row>84</xdr:row>
      <xdr:rowOff>109821</xdr:rowOff>
    </xdr:from>
    <xdr:to>
      <xdr:col>1</xdr:col>
      <xdr:colOff>519288</xdr:colOff>
      <xdr:row>84</xdr:row>
      <xdr:rowOff>989169</xdr:rowOff>
    </xdr:to>
    <xdr:pic>
      <xdr:nvPicPr>
        <xdr:cNvPr id="139" name="Resim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143965" y="86188607"/>
          <a:ext cx="395859" cy="879348"/>
        </a:xfrm>
        <a:prstGeom prst="rect">
          <a:avLst/>
        </a:prstGeom>
      </xdr:spPr>
    </xdr:pic>
    <xdr:clientData/>
  </xdr:twoCellAnchor>
  <xdr:twoCellAnchor editAs="oneCell">
    <xdr:from>
      <xdr:col>1</xdr:col>
      <xdr:colOff>178179</xdr:colOff>
      <xdr:row>85</xdr:row>
      <xdr:rowOff>82928</xdr:rowOff>
    </xdr:from>
    <xdr:to>
      <xdr:col>1</xdr:col>
      <xdr:colOff>428877</xdr:colOff>
      <xdr:row>85</xdr:row>
      <xdr:rowOff>972182</xdr:rowOff>
    </xdr:to>
    <xdr:pic>
      <xdr:nvPicPr>
        <xdr:cNvPr id="141" name="Resim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198715" y="87195857"/>
          <a:ext cx="250698" cy="889254"/>
        </a:xfrm>
        <a:prstGeom prst="rect">
          <a:avLst/>
        </a:prstGeom>
      </xdr:spPr>
    </xdr:pic>
    <xdr:clientData/>
  </xdr:twoCellAnchor>
  <xdr:twoCellAnchor editAs="oneCell">
    <xdr:from>
      <xdr:col>1</xdr:col>
      <xdr:colOff>192108</xdr:colOff>
      <xdr:row>86</xdr:row>
      <xdr:rowOff>110465</xdr:rowOff>
    </xdr:from>
    <xdr:to>
      <xdr:col>1</xdr:col>
      <xdr:colOff>442806</xdr:colOff>
      <xdr:row>86</xdr:row>
      <xdr:rowOff>999719</xdr:rowOff>
    </xdr:to>
    <xdr:pic>
      <xdr:nvPicPr>
        <xdr:cNvPr id="143" name="Resim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212644" y="88257536"/>
          <a:ext cx="250698" cy="889254"/>
        </a:xfrm>
        <a:prstGeom prst="rect">
          <a:avLst/>
        </a:prstGeom>
      </xdr:spPr>
    </xdr:pic>
    <xdr:clientData/>
  </xdr:twoCellAnchor>
  <xdr:twoCellAnchor editAs="oneCell">
    <xdr:from>
      <xdr:col>1</xdr:col>
      <xdr:colOff>192429</xdr:colOff>
      <xdr:row>87</xdr:row>
      <xdr:rowOff>124393</xdr:rowOff>
    </xdr:from>
    <xdr:to>
      <xdr:col>1</xdr:col>
      <xdr:colOff>443127</xdr:colOff>
      <xdr:row>87</xdr:row>
      <xdr:rowOff>1013647</xdr:rowOff>
    </xdr:to>
    <xdr:pic>
      <xdr:nvPicPr>
        <xdr:cNvPr id="145" name="Resim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212965" y="89305607"/>
          <a:ext cx="250698" cy="889254"/>
        </a:xfrm>
        <a:prstGeom prst="rect">
          <a:avLst/>
        </a:prstGeom>
      </xdr:spPr>
    </xdr:pic>
    <xdr:clientData/>
  </xdr:twoCellAnchor>
  <xdr:twoCellAnchor editAs="oneCell">
    <xdr:from>
      <xdr:col>1</xdr:col>
      <xdr:colOff>192750</xdr:colOff>
      <xdr:row>88</xdr:row>
      <xdr:rowOff>83893</xdr:rowOff>
    </xdr:from>
    <xdr:to>
      <xdr:col>1</xdr:col>
      <xdr:colOff>443448</xdr:colOff>
      <xdr:row>88</xdr:row>
      <xdr:rowOff>973147</xdr:rowOff>
    </xdr:to>
    <xdr:pic>
      <xdr:nvPicPr>
        <xdr:cNvPr id="147" name="Resim 146">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213286" y="90299250"/>
          <a:ext cx="250698" cy="889254"/>
        </a:xfrm>
        <a:prstGeom prst="rect">
          <a:avLst/>
        </a:prstGeom>
      </xdr:spPr>
    </xdr:pic>
    <xdr:clientData/>
  </xdr:twoCellAnchor>
  <xdr:twoCellAnchor editAs="oneCell">
    <xdr:from>
      <xdr:col>1</xdr:col>
      <xdr:colOff>152251</xdr:colOff>
      <xdr:row>89</xdr:row>
      <xdr:rowOff>97820</xdr:rowOff>
    </xdr:from>
    <xdr:to>
      <xdr:col>1</xdr:col>
      <xdr:colOff>554206</xdr:colOff>
      <xdr:row>89</xdr:row>
      <xdr:rowOff>990884</xdr:rowOff>
    </xdr:to>
    <xdr:pic>
      <xdr:nvPicPr>
        <xdr:cNvPr id="149" name="Resim 148">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172787" y="91347320"/>
          <a:ext cx="401955" cy="893064"/>
        </a:xfrm>
        <a:prstGeom prst="rect">
          <a:avLst/>
        </a:prstGeom>
      </xdr:spPr>
    </xdr:pic>
    <xdr:clientData/>
  </xdr:twoCellAnchor>
  <xdr:twoCellAnchor editAs="oneCell">
    <xdr:from>
      <xdr:col>1</xdr:col>
      <xdr:colOff>152572</xdr:colOff>
      <xdr:row>90</xdr:row>
      <xdr:rowOff>70927</xdr:rowOff>
    </xdr:from>
    <xdr:to>
      <xdr:col>1</xdr:col>
      <xdr:colOff>554527</xdr:colOff>
      <xdr:row>90</xdr:row>
      <xdr:rowOff>963991</xdr:rowOff>
    </xdr:to>
    <xdr:pic>
      <xdr:nvPicPr>
        <xdr:cNvPr id="151" name="Resim 150">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73108" y="92354570"/>
          <a:ext cx="401955" cy="893064"/>
        </a:xfrm>
        <a:prstGeom prst="rect">
          <a:avLst/>
        </a:prstGeom>
      </xdr:spPr>
    </xdr:pic>
    <xdr:clientData/>
  </xdr:twoCellAnchor>
  <xdr:twoCellAnchor editAs="oneCell">
    <xdr:from>
      <xdr:col>1</xdr:col>
      <xdr:colOff>152894</xdr:colOff>
      <xdr:row>91</xdr:row>
      <xdr:rowOff>71249</xdr:rowOff>
    </xdr:from>
    <xdr:to>
      <xdr:col>1</xdr:col>
      <xdr:colOff>554849</xdr:colOff>
      <xdr:row>91</xdr:row>
      <xdr:rowOff>964313</xdr:rowOff>
    </xdr:to>
    <xdr:pic>
      <xdr:nvPicPr>
        <xdr:cNvPr id="153" name="Resim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173430" y="93389035"/>
          <a:ext cx="401955" cy="893064"/>
        </a:xfrm>
        <a:prstGeom prst="rect">
          <a:avLst/>
        </a:prstGeom>
      </xdr:spPr>
    </xdr:pic>
    <xdr:clientData/>
  </xdr:twoCellAnchor>
  <xdr:twoCellAnchor editAs="oneCell">
    <xdr:from>
      <xdr:col>1</xdr:col>
      <xdr:colOff>153215</xdr:colOff>
      <xdr:row>92</xdr:row>
      <xdr:rowOff>98784</xdr:rowOff>
    </xdr:from>
    <xdr:to>
      <xdr:col>1</xdr:col>
      <xdr:colOff>555170</xdr:colOff>
      <xdr:row>92</xdr:row>
      <xdr:rowOff>991848</xdr:rowOff>
    </xdr:to>
    <xdr:pic>
      <xdr:nvPicPr>
        <xdr:cNvPr id="155" name="Resim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173751" y="94450713"/>
          <a:ext cx="401955" cy="893064"/>
        </a:xfrm>
        <a:prstGeom prst="rect">
          <a:avLst/>
        </a:prstGeom>
      </xdr:spPr>
    </xdr:pic>
    <xdr:clientData/>
  </xdr:twoCellAnchor>
  <xdr:twoCellAnchor editAs="oneCell">
    <xdr:from>
      <xdr:col>1</xdr:col>
      <xdr:colOff>207964</xdr:colOff>
      <xdr:row>93</xdr:row>
      <xdr:rowOff>85500</xdr:rowOff>
    </xdr:from>
    <xdr:to>
      <xdr:col>1</xdr:col>
      <xdr:colOff>458662</xdr:colOff>
      <xdr:row>93</xdr:row>
      <xdr:rowOff>974754</xdr:rowOff>
    </xdr:to>
    <xdr:pic>
      <xdr:nvPicPr>
        <xdr:cNvPr id="157" name="Resim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228500" y="95471571"/>
          <a:ext cx="250698" cy="889254"/>
        </a:xfrm>
        <a:prstGeom prst="rect">
          <a:avLst/>
        </a:prstGeom>
      </xdr:spPr>
    </xdr:pic>
    <xdr:clientData/>
  </xdr:twoCellAnchor>
  <xdr:twoCellAnchor editAs="oneCell">
    <xdr:from>
      <xdr:col>1</xdr:col>
      <xdr:colOff>221893</xdr:colOff>
      <xdr:row>94</xdr:row>
      <xdr:rowOff>45000</xdr:rowOff>
    </xdr:from>
    <xdr:to>
      <xdr:col>1</xdr:col>
      <xdr:colOff>472591</xdr:colOff>
      <xdr:row>94</xdr:row>
      <xdr:rowOff>934254</xdr:rowOff>
    </xdr:to>
    <xdr:pic>
      <xdr:nvPicPr>
        <xdr:cNvPr id="159" name="Resim 158">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242429" y="96465214"/>
          <a:ext cx="250698" cy="889254"/>
        </a:xfrm>
        <a:prstGeom prst="rect">
          <a:avLst/>
        </a:prstGeom>
      </xdr:spPr>
    </xdr:pic>
    <xdr:clientData/>
  </xdr:twoCellAnchor>
  <xdr:twoCellAnchor editAs="oneCell">
    <xdr:from>
      <xdr:col>1</xdr:col>
      <xdr:colOff>222214</xdr:colOff>
      <xdr:row>95</xdr:row>
      <xdr:rowOff>58929</xdr:rowOff>
    </xdr:from>
    <xdr:to>
      <xdr:col>1</xdr:col>
      <xdr:colOff>472912</xdr:colOff>
      <xdr:row>95</xdr:row>
      <xdr:rowOff>948183</xdr:rowOff>
    </xdr:to>
    <xdr:pic>
      <xdr:nvPicPr>
        <xdr:cNvPr id="161" name="Resim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242750" y="97513286"/>
          <a:ext cx="250698" cy="889254"/>
        </a:xfrm>
        <a:prstGeom prst="rect">
          <a:avLst/>
        </a:prstGeom>
      </xdr:spPr>
    </xdr:pic>
    <xdr:clientData/>
  </xdr:twoCellAnchor>
  <xdr:twoCellAnchor editAs="oneCell">
    <xdr:from>
      <xdr:col>1</xdr:col>
      <xdr:colOff>222536</xdr:colOff>
      <xdr:row>96</xdr:row>
      <xdr:rowOff>45643</xdr:rowOff>
    </xdr:from>
    <xdr:to>
      <xdr:col>1</xdr:col>
      <xdr:colOff>473234</xdr:colOff>
      <xdr:row>96</xdr:row>
      <xdr:rowOff>934897</xdr:rowOff>
    </xdr:to>
    <xdr:pic>
      <xdr:nvPicPr>
        <xdr:cNvPr id="163" name="Resim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243072" y="98534143"/>
          <a:ext cx="250698" cy="889254"/>
        </a:xfrm>
        <a:prstGeom prst="rect">
          <a:avLst/>
        </a:prstGeom>
      </xdr:spPr>
    </xdr:pic>
    <xdr:clientData/>
  </xdr:twoCellAnchor>
  <xdr:twoCellAnchor editAs="oneCell">
    <xdr:from>
      <xdr:col>1</xdr:col>
      <xdr:colOff>127608</xdr:colOff>
      <xdr:row>97</xdr:row>
      <xdr:rowOff>73178</xdr:rowOff>
    </xdr:from>
    <xdr:to>
      <xdr:col>1</xdr:col>
      <xdr:colOff>529563</xdr:colOff>
      <xdr:row>97</xdr:row>
      <xdr:rowOff>966242</xdr:rowOff>
    </xdr:to>
    <xdr:pic>
      <xdr:nvPicPr>
        <xdr:cNvPr id="165" name="Resim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148144" y="99595821"/>
          <a:ext cx="401955" cy="893064"/>
        </a:xfrm>
        <a:prstGeom prst="rect">
          <a:avLst/>
        </a:prstGeom>
      </xdr:spPr>
    </xdr:pic>
    <xdr:clientData/>
  </xdr:twoCellAnchor>
  <xdr:twoCellAnchor editAs="oneCell">
    <xdr:from>
      <xdr:col>1</xdr:col>
      <xdr:colOff>127929</xdr:colOff>
      <xdr:row>98</xdr:row>
      <xdr:rowOff>73499</xdr:rowOff>
    </xdr:from>
    <xdr:to>
      <xdr:col>1</xdr:col>
      <xdr:colOff>529884</xdr:colOff>
      <xdr:row>98</xdr:row>
      <xdr:rowOff>966563</xdr:rowOff>
    </xdr:to>
    <xdr:pic>
      <xdr:nvPicPr>
        <xdr:cNvPr id="167" name="Resim 166">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148465" y="100630285"/>
          <a:ext cx="401955" cy="893064"/>
        </a:xfrm>
        <a:prstGeom prst="rect">
          <a:avLst/>
        </a:prstGeom>
      </xdr:spPr>
    </xdr:pic>
    <xdr:clientData/>
  </xdr:twoCellAnchor>
  <xdr:twoCellAnchor editAs="oneCell">
    <xdr:from>
      <xdr:col>1</xdr:col>
      <xdr:colOff>128252</xdr:colOff>
      <xdr:row>99</xdr:row>
      <xdr:rowOff>32999</xdr:rowOff>
    </xdr:from>
    <xdr:to>
      <xdr:col>1</xdr:col>
      <xdr:colOff>530207</xdr:colOff>
      <xdr:row>99</xdr:row>
      <xdr:rowOff>926063</xdr:rowOff>
    </xdr:to>
    <xdr:pic>
      <xdr:nvPicPr>
        <xdr:cNvPr id="169" name="Resim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148788" y="101623928"/>
          <a:ext cx="401955" cy="893064"/>
        </a:xfrm>
        <a:prstGeom prst="rect">
          <a:avLst/>
        </a:prstGeom>
      </xdr:spPr>
    </xdr:pic>
    <xdr:clientData/>
  </xdr:twoCellAnchor>
  <xdr:twoCellAnchor editAs="oneCell">
    <xdr:from>
      <xdr:col>1</xdr:col>
      <xdr:colOff>114965</xdr:colOff>
      <xdr:row>100</xdr:row>
      <xdr:rowOff>60536</xdr:rowOff>
    </xdr:from>
    <xdr:to>
      <xdr:col>1</xdr:col>
      <xdr:colOff>516920</xdr:colOff>
      <xdr:row>100</xdr:row>
      <xdr:rowOff>953600</xdr:rowOff>
    </xdr:to>
    <xdr:pic>
      <xdr:nvPicPr>
        <xdr:cNvPr id="171" name="Resim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135501" y="102685607"/>
          <a:ext cx="401955" cy="893064"/>
        </a:xfrm>
        <a:prstGeom prst="rect">
          <a:avLst/>
        </a:prstGeom>
      </xdr:spPr>
    </xdr:pic>
    <xdr:clientData/>
  </xdr:twoCellAnchor>
  <xdr:twoCellAnchor editAs="oneCell">
    <xdr:from>
      <xdr:col>1</xdr:col>
      <xdr:colOff>176895</xdr:colOff>
      <xdr:row>101</xdr:row>
      <xdr:rowOff>81644</xdr:rowOff>
    </xdr:from>
    <xdr:to>
      <xdr:col>1</xdr:col>
      <xdr:colOff>420354</xdr:colOff>
      <xdr:row>101</xdr:row>
      <xdr:rowOff>956039</xdr:rowOff>
    </xdr:to>
    <xdr:pic>
      <xdr:nvPicPr>
        <xdr:cNvPr id="173" name="Resim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197431" y="103740858"/>
          <a:ext cx="243459" cy="874395"/>
        </a:xfrm>
        <a:prstGeom prst="rect">
          <a:avLst/>
        </a:prstGeom>
      </xdr:spPr>
    </xdr:pic>
    <xdr:clientData/>
  </xdr:twoCellAnchor>
  <xdr:twoCellAnchor editAs="oneCell">
    <xdr:from>
      <xdr:col>1</xdr:col>
      <xdr:colOff>177216</xdr:colOff>
      <xdr:row>102</xdr:row>
      <xdr:rowOff>68358</xdr:rowOff>
    </xdr:from>
    <xdr:to>
      <xdr:col>1</xdr:col>
      <xdr:colOff>420675</xdr:colOff>
      <xdr:row>102</xdr:row>
      <xdr:rowOff>942753</xdr:rowOff>
    </xdr:to>
    <xdr:pic>
      <xdr:nvPicPr>
        <xdr:cNvPr id="175" name="Resim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197752" y="104761715"/>
          <a:ext cx="243459" cy="874395"/>
        </a:xfrm>
        <a:prstGeom prst="rect">
          <a:avLst/>
        </a:prstGeom>
      </xdr:spPr>
    </xdr:pic>
    <xdr:clientData/>
  </xdr:twoCellAnchor>
  <xdr:twoCellAnchor editAs="oneCell">
    <xdr:from>
      <xdr:col>1</xdr:col>
      <xdr:colOff>177537</xdr:colOff>
      <xdr:row>103</xdr:row>
      <xdr:rowOff>109500</xdr:rowOff>
    </xdr:from>
    <xdr:to>
      <xdr:col>1</xdr:col>
      <xdr:colOff>420996</xdr:colOff>
      <xdr:row>103</xdr:row>
      <xdr:rowOff>983895</xdr:rowOff>
    </xdr:to>
    <xdr:pic>
      <xdr:nvPicPr>
        <xdr:cNvPr id="177" name="Resim 176">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198073" y="105837000"/>
          <a:ext cx="243459" cy="874395"/>
        </a:xfrm>
        <a:prstGeom prst="rect">
          <a:avLst/>
        </a:prstGeom>
      </xdr:spPr>
    </xdr:pic>
    <xdr:clientData/>
  </xdr:twoCellAnchor>
  <xdr:twoCellAnchor editAs="oneCell">
    <xdr:from>
      <xdr:col>1</xdr:col>
      <xdr:colOff>177858</xdr:colOff>
      <xdr:row>104</xdr:row>
      <xdr:rowOff>109823</xdr:rowOff>
    </xdr:from>
    <xdr:to>
      <xdr:col>1</xdr:col>
      <xdr:colOff>421317</xdr:colOff>
      <xdr:row>104</xdr:row>
      <xdr:rowOff>984218</xdr:rowOff>
    </xdr:to>
    <xdr:pic>
      <xdr:nvPicPr>
        <xdr:cNvPr id="179" name="Resim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98394" y="106871466"/>
          <a:ext cx="243459" cy="874395"/>
        </a:xfrm>
        <a:prstGeom prst="rect">
          <a:avLst/>
        </a:prstGeom>
      </xdr:spPr>
    </xdr:pic>
    <xdr:clientData/>
  </xdr:twoCellAnchor>
  <xdr:twoCellAnchor editAs="oneCell">
    <xdr:from>
      <xdr:col>1</xdr:col>
      <xdr:colOff>123751</xdr:colOff>
      <xdr:row>105</xdr:row>
      <xdr:rowOff>55715</xdr:rowOff>
    </xdr:from>
    <xdr:to>
      <xdr:col>1</xdr:col>
      <xdr:colOff>561520</xdr:colOff>
      <xdr:row>105</xdr:row>
      <xdr:rowOff>930110</xdr:rowOff>
    </xdr:to>
    <xdr:pic>
      <xdr:nvPicPr>
        <xdr:cNvPr id="181" name="Resim 180">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144287" y="107851501"/>
          <a:ext cx="437769" cy="874395"/>
        </a:xfrm>
        <a:prstGeom prst="rect">
          <a:avLst/>
        </a:prstGeom>
      </xdr:spPr>
    </xdr:pic>
    <xdr:clientData/>
  </xdr:twoCellAnchor>
  <xdr:twoCellAnchor editAs="oneCell">
    <xdr:from>
      <xdr:col>1</xdr:col>
      <xdr:colOff>110466</xdr:colOff>
      <xdr:row>106</xdr:row>
      <xdr:rowOff>96857</xdr:rowOff>
    </xdr:from>
    <xdr:to>
      <xdr:col>1</xdr:col>
      <xdr:colOff>548235</xdr:colOff>
      <xdr:row>106</xdr:row>
      <xdr:rowOff>971252</xdr:rowOff>
    </xdr:to>
    <xdr:pic>
      <xdr:nvPicPr>
        <xdr:cNvPr id="183" name="Resim 182">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131002" y="108926786"/>
          <a:ext cx="437769" cy="874395"/>
        </a:xfrm>
        <a:prstGeom prst="rect">
          <a:avLst/>
        </a:prstGeom>
      </xdr:spPr>
    </xdr:pic>
    <xdr:clientData/>
  </xdr:twoCellAnchor>
  <xdr:twoCellAnchor editAs="oneCell">
    <xdr:from>
      <xdr:col>1</xdr:col>
      <xdr:colOff>97180</xdr:colOff>
      <xdr:row>107</xdr:row>
      <xdr:rowOff>83573</xdr:rowOff>
    </xdr:from>
    <xdr:to>
      <xdr:col>1</xdr:col>
      <xdr:colOff>534949</xdr:colOff>
      <xdr:row>107</xdr:row>
      <xdr:rowOff>957968</xdr:rowOff>
    </xdr:to>
    <xdr:pic>
      <xdr:nvPicPr>
        <xdr:cNvPr id="185" name="Resim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117716" y="109947644"/>
          <a:ext cx="437769" cy="874395"/>
        </a:xfrm>
        <a:prstGeom prst="rect">
          <a:avLst/>
        </a:prstGeom>
      </xdr:spPr>
    </xdr:pic>
    <xdr:clientData/>
  </xdr:twoCellAnchor>
  <xdr:twoCellAnchor editAs="oneCell">
    <xdr:from>
      <xdr:col>1</xdr:col>
      <xdr:colOff>111108</xdr:colOff>
      <xdr:row>108</xdr:row>
      <xdr:rowOff>111108</xdr:rowOff>
    </xdr:from>
    <xdr:to>
      <xdr:col>1</xdr:col>
      <xdr:colOff>548877</xdr:colOff>
      <xdr:row>108</xdr:row>
      <xdr:rowOff>985503</xdr:rowOff>
    </xdr:to>
    <xdr:pic>
      <xdr:nvPicPr>
        <xdr:cNvPr id="187" name="Resim 186">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131644" y="111009322"/>
          <a:ext cx="437769" cy="874395"/>
        </a:xfrm>
        <a:prstGeom prst="rect">
          <a:avLst/>
        </a:prstGeom>
      </xdr:spPr>
    </xdr:pic>
    <xdr:clientData/>
  </xdr:twoCellAnchor>
  <xdr:twoCellAnchor editAs="oneCell">
    <xdr:from>
      <xdr:col>1</xdr:col>
      <xdr:colOff>193073</xdr:colOff>
      <xdr:row>109</xdr:row>
      <xdr:rowOff>111430</xdr:rowOff>
    </xdr:from>
    <xdr:to>
      <xdr:col>1</xdr:col>
      <xdr:colOff>436532</xdr:colOff>
      <xdr:row>109</xdr:row>
      <xdr:rowOff>985825</xdr:rowOff>
    </xdr:to>
    <xdr:pic>
      <xdr:nvPicPr>
        <xdr:cNvPr id="189" name="Resim 188">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213609" y="112043787"/>
          <a:ext cx="243459" cy="874395"/>
        </a:xfrm>
        <a:prstGeom prst="rect">
          <a:avLst/>
        </a:prstGeom>
      </xdr:spPr>
    </xdr:pic>
    <xdr:clientData/>
  </xdr:twoCellAnchor>
  <xdr:twoCellAnchor editAs="oneCell">
    <xdr:from>
      <xdr:col>1</xdr:col>
      <xdr:colOff>207002</xdr:colOff>
      <xdr:row>110</xdr:row>
      <xdr:rowOff>125358</xdr:rowOff>
    </xdr:from>
    <xdr:to>
      <xdr:col>1</xdr:col>
      <xdr:colOff>450461</xdr:colOff>
      <xdr:row>110</xdr:row>
      <xdr:rowOff>999753</xdr:rowOff>
    </xdr:to>
    <xdr:pic>
      <xdr:nvPicPr>
        <xdr:cNvPr id="191" name="Resim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227538" y="113091858"/>
          <a:ext cx="243459" cy="874395"/>
        </a:xfrm>
        <a:prstGeom prst="rect">
          <a:avLst/>
        </a:prstGeom>
      </xdr:spPr>
    </xdr:pic>
    <xdr:clientData/>
  </xdr:twoCellAnchor>
  <xdr:twoCellAnchor editAs="oneCell">
    <xdr:from>
      <xdr:col>1</xdr:col>
      <xdr:colOff>207323</xdr:colOff>
      <xdr:row>111</xdr:row>
      <xdr:rowOff>125679</xdr:rowOff>
    </xdr:from>
    <xdr:to>
      <xdr:col>1</xdr:col>
      <xdr:colOff>450782</xdr:colOff>
      <xdr:row>111</xdr:row>
      <xdr:rowOff>1000074</xdr:rowOff>
    </xdr:to>
    <xdr:pic>
      <xdr:nvPicPr>
        <xdr:cNvPr id="193" name="Resim 192">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227859" y="114126322"/>
          <a:ext cx="243459" cy="874395"/>
        </a:xfrm>
        <a:prstGeom prst="rect">
          <a:avLst/>
        </a:prstGeom>
      </xdr:spPr>
    </xdr:pic>
    <xdr:clientData/>
  </xdr:twoCellAnchor>
  <xdr:twoCellAnchor editAs="oneCell">
    <xdr:from>
      <xdr:col>1</xdr:col>
      <xdr:colOff>207644</xdr:colOff>
      <xdr:row>112</xdr:row>
      <xdr:rowOff>98786</xdr:rowOff>
    </xdr:from>
    <xdr:to>
      <xdr:col>1</xdr:col>
      <xdr:colOff>451103</xdr:colOff>
      <xdr:row>112</xdr:row>
      <xdr:rowOff>973181</xdr:rowOff>
    </xdr:to>
    <xdr:pic>
      <xdr:nvPicPr>
        <xdr:cNvPr id="195" name="Resim 194">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228180" y="115133572"/>
          <a:ext cx="243459" cy="874395"/>
        </a:xfrm>
        <a:prstGeom prst="rect">
          <a:avLst/>
        </a:prstGeom>
      </xdr:spPr>
    </xdr:pic>
    <xdr:clientData/>
  </xdr:twoCellAnchor>
  <xdr:twoCellAnchor editAs="oneCell">
    <xdr:from>
      <xdr:col>1</xdr:col>
      <xdr:colOff>126322</xdr:colOff>
      <xdr:row>113</xdr:row>
      <xdr:rowOff>126322</xdr:rowOff>
    </xdr:from>
    <xdr:to>
      <xdr:col>1</xdr:col>
      <xdr:colOff>564091</xdr:colOff>
      <xdr:row>113</xdr:row>
      <xdr:rowOff>1000717</xdr:rowOff>
    </xdr:to>
    <xdr:pic>
      <xdr:nvPicPr>
        <xdr:cNvPr id="197" name="Resim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146858" y="116195251"/>
          <a:ext cx="437769" cy="874395"/>
        </a:xfrm>
        <a:prstGeom prst="rect">
          <a:avLst/>
        </a:prstGeom>
      </xdr:spPr>
    </xdr:pic>
    <xdr:clientData/>
  </xdr:twoCellAnchor>
  <xdr:twoCellAnchor editAs="oneCell">
    <xdr:from>
      <xdr:col>1</xdr:col>
      <xdr:colOff>113036</xdr:colOff>
      <xdr:row>114</xdr:row>
      <xdr:rowOff>85822</xdr:rowOff>
    </xdr:from>
    <xdr:to>
      <xdr:col>1</xdr:col>
      <xdr:colOff>550805</xdr:colOff>
      <xdr:row>114</xdr:row>
      <xdr:rowOff>960217</xdr:rowOff>
    </xdr:to>
    <xdr:pic>
      <xdr:nvPicPr>
        <xdr:cNvPr id="199" name="Resim 198">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133572" y="117188893"/>
          <a:ext cx="437769" cy="874395"/>
        </a:xfrm>
        <a:prstGeom prst="rect">
          <a:avLst/>
        </a:prstGeom>
      </xdr:spPr>
    </xdr:pic>
    <xdr:clientData/>
  </xdr:twoCellAnchor>
  <xdr:twoCellAnchor editAs="oneCell">
    <xdr:from>
      <xdr:col>1</xdr:col>
      <xdr:colOff>126965</xdr:colOff>
      <xdr:row>115</xdr:row>
      <xdr:rowOff>99751</xdr:rowOff>
    </xdr:from>
    <xdr:to>
      <xdr:col>1</xdr:col>
      <xdr:colOff>564734</xdr:colOff>
      <xdr:row>115</xdr:row>
      <xdr:rowOff>974146</xdr:rowOff>
    </xdr:to>
    <xdr:pic>
      <xdr:nvPicPr>
        <xdr:cNvPr id="201" name="Resim 200">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47501" y="118236965"/>
          <a:ext cx="437769" cy="874395"/>
        </a:xfrm>
        <a:prstGeom prst="rect">
          <a:avLst/>
        </a:prstGeom>
      </xdr:spPr>
    </xdr:pic>
    <xdr:clientData/>
  </xdr:twoCellAnchor>
  <xdr:twoCellAnchor editAs="oneCell">
    <xdr:from>
      <xdr:col>1</xdr:col>
      <xdr:colOff>113680</xdr:colOff>
      <xdr:row>116</xdr:row>
      <xdr:rowOff>86466</xdr:rowOff>
    </xdr:from>
    <xdr:to>
      <xdr:col>1</xdr:col>
      <xdr:colOff>551449</xdr:colOff>
      <xdr:row>116</xdr:row>
      <xdr:rowOff>960861</xdr:rowOff>
    </xdr:to>
    <xdr:pic>
      <xdr:nvPicPr>
        <xdr:cNvPr id="203" name="Resim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134216" y="119257823"/>
          <a:ext cx="437769" cy="874395"/>
        </a:xfrm>
        <a:prstGeom prst="rect">
          <a:avLst/>
        </a:prstGeom>
      </xdr:spPr>
    </xdr:pic>
    <xdr:clientData/>
  </xdr:twoCellAnchor>
  <xdr:twoCellAnchor editAs="oneCell">
    <xdr:from>
      <xdr:col>1</xdr:col>
      <xdr:colOff>176893</xdr:colOff>
      <xdr:row>117</xdr:row>
      <xdr:rowOff>95251</xdr:rowOff>
    </xdr:from>
    <xdr:to>
      <xdr:col>1</xdr:col>
      <xdr:colOff>420352</xdr:colOff>
      <xdr:row>117</xdr:row>
      <xdr:rowOff>969646</xdr:rowOff>
    </xdr:to>
    <xdr:pic>
      <xdr:nvPicPr>
        <xdr:cNvPr id="205" name="Resim 204">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197429" y="120300751"/>
          <a:ext cx="243459" cy="874395"/>
        </a:xfrm>
        <a:prstGeom prst="rect">
          <a:avLst/>
        </a:prstGeom>
      </xdr:spPr>
    </xdr:pic>
    <xdr:clientData/>
  </xdr:twoCellAnchor>
  <xdr:twoCellAnchor editAs="oneCell">
    <xdr:from>
      <xdr:col>1</xdr:col>
      <xdr:colOff>190822</xdr:colOff>
      <xdr:row>118</xdr:row>
      <xdr:rowOff>81965</xdr:rowOff>
    </xdr:from>
    <xdr:to>
      <xdr:col>1</xdr:col>
      <xdr:colOff>434281</xdr:colOff>
      <xdr:row>118</xdr:row>
      <xdr:rowOff>956360</xdr:rowOff>
    </xdr:to>
    <xdr:pic>
      <xdr:nvPicPr>
        <xdr:cNvPr id="207" name="Resim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211358" y="121321608"/>
          <a:ext cx="243459" cy="874395"/>
        </a:xfrm>
        <a:prstGeom prst="rect">
          <a:avLst/>
        </a:prstGeom>
      </xdr:spPr>
    </xdr:pic>
    <xdr:clientData/>
  </xdr:twoCellAnchor>
  <xdr:twoCellAnchor editAs="oneCell">
    <xdr:from>
      <xdr:col>1</xdr:col>
      <xdr:colOff>177536</xdr:colOff>
      <xdr:row>119</xdr:row>
      <xdr:rowOff>95894</xdr:rowOff>
    </xdr:from>
    <xdr:to>
      <xdr:col>1</xdr:col>
      <xdr:colOff>420995</xdr:colOff>
      <xdr:row>119</xdr:row>
      <xdr:rowOff>970289</xdr:rowOff>
    </xdr:to>
    <xdr:pic>
      <xdr:nvPicPr>
        <xdr:cNvPr id="209" name="Resim 208">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198072" y="122369680"/>
          <a:ext cx="243459" cy="874395"/>
        </a:xfrm>
        <a:prstGeom prst="rect">
          <a:avLst/>
        </a:prstGeom>
      </xdr:spPr>
    </xdr:pic>
    <xdr:clientData/>
  </xdr:twoCellAnchor>
  <xdr:twoCellAnchor editAs="oneCell">
    <xdr:from>
      <xdr:col>1</xdr:col>
      <xdr:colOff>177857</xdr:colOff>
      <xdr:row>120</xdr:row>
      <xdr:rowOff>96215</xdr:rowOff>
    </xdr:from>
    <xdr:to>
      <xdr:col>1</xdr:col>
      <xdr:colOff>421316</xdr:colOff>
      <xdr:row>120</xdr:row>
      <xdr:rowOff>970610</xdr:rowOff>
    </xdr:to>
    <xdr:pic>
      <xdr:nvPicPr>
        <xdr:cNvPr id="211" name="Resim 210">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98393" y="123404144"/>
          <a:ext cx="243459" cy="874395"/>
        </a:xfrm>
        <a:prstGeom prst="rect">
          <a:avLst/>
        </a:prstGeom>
      </xdr:spPr>
    </xdr:pic>
    <xdr:clientData/>
  </xdr:twoCellAnchor>
  <xdr:twoCellAnchor editAs="oneCell">
    <xdr:from>
      <xdr:col>1</xdr:col>
      <xdr:colOff>178179</xdr:colOff>
      <xdr:row>121</xdr:row>
      <xdr:rowOff>82930</xdr:rowOff>
    </xdr:from>
    <xdr:to>
      <xdr:col>1</xdr:col>
      <xdr:colOff>421638</xdr:colOff>
      <xdr:row>121</xdr:row>
      <xdr:rowOff>957325</xdr:rowOff>
    </xdr:to>
    <xdr:pic>
      <xdr:nvPicPr>
        <xdr:cNvPr id="213" name="Resim 212">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198715" y="124425001"/>
          <a:ext cx="243459" cy="874395"/>
        </a:xfrm>
        <a:prstGeom prst="rect">
          <a:avLst/>
        </a:prstGeom>
      </xdr:spPr>
    </xdr:pic>
    <xdr:clientData/>
  </xdr:twoCellAnchor>
  <xdr:twoCellAnchor editAs="oneCell">
    <xdr:from>
      <xdr:col>1</xdr:col>
      <xdr:colOff>192106</xdr:colOff>
      <xdr:row>122</xdr:row>
      <xdr:rowOff>83252</xdr:rowOff>
    </xdr:from>
    <xdr:to>
      <xdr:col>1</xdr:col>
      <xdr:colOff>435565</xdr:colOff>
      <xdr:row>122</xdr:row>
      <xdr:rowOff>957647</xdr:rowOff>
    </xdr:to>
    <xdr:pic>
      <xdr:nvPicPr>
        <xdr:cNvPr id="215" name="Resim 214">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212642" y="125459466"/>
          <a:ext cx="243459" cy="874395"/>
        </a:xfrm>
        <a:prstGeom prst="rect">
          <a:avLst/>
        </a:prstGeom>
      </xdr:spPr>
    </xdr:pic>
    <xdr:clientData/>
  </xdr:twoCellAnchor>
  <xdr:twoCellAnchor editAs="oneCell">
    <xdr:from>
      <xdr:col>1</xdr:col>
      <xdr:colOff>178822</xdr:colOff>
      <xdr:row>123</xdr:row>
      <xdr:rowOff>97180</xdr:rowOff>
    </xdr:from>
    <xdr:to>
      <xdr:col>1</xdr:col>
      <xdr:colOff>422281</xdr:colOff>
      <xdr:row>123</xdr:row>
      <xdr:rowOff>971575</xdr:rowOff>
    </xdr:to>
    <xdr:pic>
      <xdr:nvPicPr>
        <xdr:cNvPr id="217" name="Resim 216">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199358" y="126507537"/>
          <a:ext cx="243459" cy="874395"/>
        </a:xfrm>
        <a:prstGeom prst="rect">
          <a:avLst/>
        </a:prstGeom>
      </xdr:spPr>
    </xdr:pic>
    <xdr:clientData/>
  </xdr:twoCellAnchor>
  <xdr:twoCellAnchor editAs="oneCell">
    <xdr:from>
      <xdr:col>1</xdr:col>
      <xdr:colOff>192750</xdr:colOff>
      <xdr:row>124</xdr:row>
      <xdr:rowOff>97500</xdr:rowOff>
    </xdr:from>
    <xdr:to>
      <xdr:col>1</xdr:col>
      <xdr:colOff>436209</xdr:colOff>
      <xdr:row>124</xdr:row>
      <xdr:rowOff>971895</xdr:rowOff>
    </xdr:to>
    <xdr:pic>
      <xdr:nvPicPr>
        <xdr:cNvPr id="219" name="Resim 218">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213286" y="127542000"/>
          <a:ext cx="243459" cy="874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23811</xdr:colOff>
          <xdr:row>0</xdr:row>
          <xdr:rowOff>3548060</xdr:rowOff>
        </xdr:from>
        <xdr:to>
          <xdr:col>12</xdr:col>
          <xdr:colOff>135869</xdr:colOff>
          <xdr:row>1</xdr:row>
          <xdr:rowOff>3548060</xdr:rowOff>
        </xdr:to>
        <xdr:pic>
          <xdr:nvPicPr>
            <xdr:cNvPr id="15" name="Resim 14">
              <a:extLst>
                <a:ext uri="{FF2B5EF4-FFF2-40B4-BE49-F238E27FC236}">
                  <a16:creationId xmlns:a16="http://schemas.microsoft.com/office/drawing/2014/main" id="{00000000-0008-0000-0200-00000F000000}"/>
                </a:ext>
              </a:extLst>
            </xdr:cNvPr>
            <xdr:cNvPicPr>
              <a:picLocks/>
              <a:extLst>
                <a:ext uri="{84589F7E-364E-4C9E-8A38-B11213B215E9}">
                  <a14:cameraTool cellRange="CABIN" spid="_x0000_s19617"/>
                </a:ext>
              </a:extLst>
            </xdr:cNvPicPr>
          </xdr:nvPicPr>
          <xdr:blipFill>
            <a:blip xmlns:r="http://schemas.openxmlformats.org/officeDocument/2006/relationships" r:embed="rId1"/>
            <a:stretch>
              <a:fillRect/>
            </a:stretch>
          </xdr:blipFill>
          <xdr:spPr>
            <a:xfrm>
              <a:off x="9335899" y="3548060"/>
              <a:ext cx="2532529" cy="3597088"/>
            </a:xfrm>
            <a:prstGeom prst="rect">
              <a:avLst/>
            </a:prstGeom>
          </xdr:spPr>
        </xdr:pic>
        <xdr:clientData/>
      </xdr:twoCellAnchor>
    </mc:Choice>
    <mc:Fallback/>
  </mc:AlternateContent>
  <xdr:twoCellAnchor editAs="oneCell">
    <xdr:from>
      <xdr:col>1</xdr:col>
      <xdr:colOff>6460</xdr:colOff>
      <xdr:row>9</xdr:row>
      <xdr:rowOff>3596651</xdr:rowOff>
    </xdr:from>
    <xdr:to>
      <xdr:col>1</xdr:col>
      <xdr:colOff>2526460</xdr:colOff>
      <xdr:row>11</xdr:row>
      <xdr:rowOff>2474</xdr:rowOff>
    </xdr:to>
    <xdr:pic>
      <xdr:nvPicPr>
        <xdr:cNvPr id="32" name="Resim 31">
          <a:extLst>
            <a:ext uri="{FF2B5EF4-FFF2-40B4-BE49-F238E27FC236}">
              <a16:creationId xmlns:a16="http://schemas.microsoft.com/office/drawing/2014/main" id="{00000000-0008-0000-0200-000020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5313" y="35970445"/>
          <a:ext cx="2520000" cy="3600000"/>
        </a:xfrm>
        <a:prstGeom prst="rect">
          <a:avLst/>
        </a:prstGeom>
      </xdr:spPr>
    </xdr:pic>
    <xdr:clientData/>
  </xdr:twoCellAnchor>
  <xdr:twoCellAnchor editAs="oneCell">
    <xdr:from>
      <xdr:col>1</xdr:col>
      <xdr:colOff>10948</xdr:colOff>
      <xdr:row>4</xdr:row>
      <xdr:rowOff>2665</xdr:rowOff>
    </xdr:from>
    <xdr:to>
      <xdr:col>1</xdr:col>
      <xdr:colOff>2530948</xdr:colOff>
      <xdr:row>5</xdr:row>
      <xdr:rowOff>5577</xdr:rowOff>
    </xdr:to>
    <xdr:pic>
      <xdr:nvPicPr>
        <xdr:cNvPr id="38" name="Resim 37">
          <a:extLst>
            <a:ext uri="{FF2B5EF4-FFF2-40B4-BE49-F238E27FC236}">
              <a16:creationId xmlns:a16="http://schemas.microsoft.com/office/drawing/2014/main" id="{00000000-0008-0000-0200-000026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9801" y="14391018"/>
          <a:ext cx="2520000" cy="3600000"/>
        </a:xfrm>
        <a:prstGeom prst="rect">
          <a:avLst/>
        </a:prstGeom>
      </xdr:spPr>
    </xdr:pic>
    <xdr:clientData/>
  </xdr:twoCellAnchor>
  <xdr:twoCellAnchor editAs="oneCell">
    <xdr:from>
      <xdr:col>1</xdr:col>
      <xdr:colOff>7122</xdr:colOff>
      <xdr:row>5</xdr:row>
      <xdr:rowOff>9875</xdr:rowOff>
    </xdr:from>
    <xdr:to>
      <xdr:col>1</xdr:col>
      <xdr:colOff>2527122</xdr:colOff>
      <xdr:row>6</xdr:row>
      <xdr:rowOff>12787</xdr:rowOff>
    </xdr:to>
    <xdr:pic>
      <xdr:nvPicPr>
        <xdr:cNvPr id="40" name="Resim 39">
          <a:extLst>
            <a:ext uri="{FF2B5EF4-FFF2-40B4-BE49-F238E27FC236}">
              <a16:creationId xmlns:a16="http://schemas.microsoft.com/office/drawing/2014/main" id="{00000000-0008-0000-0200-000028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55975" y="17995316"/>
          <a:ext cx="2520000" cy="3600000"/>
        </a:xfrm>
        <a:prstGeom prst="rect">
          <a:avLst/>
        </a:prstGeom>
      </xdr:spPr>
    </xdr:pic>
    <xdr:clientData/>
  </xdr:twoCellAnchor>
  <xdr:twoCellAnchor editAs="oneCell">
    <xdr:from>
      <xdr:col>1</xdr:col>
      <xdr:colOff>13590</xdr:colOff>
      <xdr:row>7</xdr:row>
      <xdr:rowOff>2335</xdr:rowOff>
    </xdr:from>
    <xdr:to>
      <xdr:col>2</xdr:col>
      <xdr:colOff>1061</xdr:colOff>
      <xdr:row>8</xdr:row>
      <xdr:rowOff>5247</xdr:rowOff>
    </xdr:to>
    <xdr:pic>
      <xdr:nvPicPr>
        <xdr:cNvPr id="42" name="Resim 41">
          <a:extLst>
            <a:ext uri="{FF2B5EF4-FFF2-40B4-BE49-F238E27FC236}">
              <a16:creationId xmlns:a16="http://schemas.microsoft.com/office/drawing/2014/main" id="{00000000-0008-0000-0200-00002A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62443" y="25181953"/>
          <a:ext cx="2520000" cy="3600000"/>
        </a:xfrm>
        <a:prstGeom prst="rect">
          <a:avLst/>
        </a:prstGeom>
      </xdr:spPr>
    </xdr:pic>
    <xdr:clientData/>
  </xdr:twoCellAnchor>
  <xdr:twoCellAnchor editAs="oneCell">
    <xdr:from>
      <xdr:col>1</xdr:col>
      <xdr:colOff>8485</xdr:colOff>
      <xdr:row>7</xdr:row>
      <xdr:rowOff>3593679</xdr:rowOff>
    </xdr:from>
    <xdr:to>
      <xdr:col>1</xdr:col>
      <xdr:colOff>2528485</xdr:colOff>
      <xdr:row>8</xdr:row>
      <xdr:rowOff>3596591</xdr:rowOff>
    </xdr:to>
    <xdr:pic>
      <xdr:nvPicPr>
        <xdr:cNvPr id="44" name="Resim 43">
          <a:extLst>
            <a:ext uri="{FF2B5EF4-FFF2-40B4-BE49-F238E27FC236}">
              <a16:creationId xmlns:a16="http://schemas.microsoft.com/office/drawing/2014/main" id="{00000000-0008-0000-0200-00002C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57338" y="28773297"/>
          <a:ext cx="2520000" cy="3600000"/>
        </a:xfrm>
        <a:prstGeom prst="rect">
          <a:avLst/>
        </a:prstGeom>
      </xdr:spPr>
    </xdr:pic>
    <xdr:clientData/>
  </xdr:twoCellAnchor>
  <xdr:twoCellAnchor editAs="oneCell">
    <xdr:from>
      <xdr:col>1</xdr:col>
      <xdr:colOff>9384</xdr:colOff>
      <xdr:row>6</xdr:row>
      <xdr:rowOff>9144</xdr:rowOff>
    </xdr:from>
    <xdr:to>
      <xdr:col>1</xdr:col>
      <xdr:colOff>2529384</xdr:colOff>
      <xdr:row>7</xdr:row>
      <xdr:rowOff>12055</xdr:rowOff>
    </xdr:to>
    <xdr:pic>
      <xdr:nvPicPr>
        <xdr:cNvPr id="48" name="Resim 47">
          <a:extLst>
            <a:ext uri="{FF2B5EF4-FFF2-40B4-BE49-F238E27FC236}">
              <a16:creationId xmlns:a16="http://schemas.microsoft.com/office/drawing/2014/main" id="{00000000-0008-0000-0200-000030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58237" y="21591673"/>
          <a:ext cx="2520000" cy="3600000"/>
        </a:xfrm>
        <a:prstGeom prst="rect">
          <a:avLst/>
        </a:prstGeom>
      </xdr:spPr>
    </xdr:pic>
    <xdr:clientData/>
  </xdr:twoCellAnchor>
  <xdr:twoCellAnchor editAs="oneCell">
    <xdr:from>
      <xdr:col>1</xdr:col>
      <xdr:colOff>7837</xdr:colOff>
      <xdr:row>8</xdr:row>
      <xdr:rowOff>3591654</xdr:rowOff>
    </xdr:from>
    <xdr:to>
      <xdr:col>1</xdr:col>
      <xdr:colOff>2527837</xdr:colOff>
      <xdr:row>9</xdr:row>
      <xdr:rowOff>3594566</xdr:rowOff>
    </xdr:to>
    <xdr:pic>
      <xdr:nvPicPr>
        <xdr:cNvPr id="52" name="Resim 51">
          <a:extLst>
            <a:ext uri="{FF2B5EF4-FFF2-40B4-BE49-F238E27FC236}">
              <a16:creationId xmlns:a16="http://schemas.microsoft.com/office/drawing/2014/main" id="{00000000-0008-0000-0200-000034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56690" y="32368360"/>
          <a:ext cx="2520000" cy="3600000"/>
        </a:xfrm>
        <a:prstGeom prst="rect">
          <a:avLst/>
        </a:prstGeom>
      </xdr:spPr>
    </xdr:pic>
    <xdr:clientData/>
  </xdr:twoCellAnchor>
  <xdr:twoCellAnchor editAs="oneCell">
    <xdr:from>
      <xdr:col>1</xdr:col>
      <xdr:colOff>6459</xdr:colOff>
      <xdr:row>11</xdr:row>
      <xdr:rowOff>1433</xdr:rowOff>
    </xdr:from>
    <xdr:to>
      <xdr:col>1</xdr:col>
      <xdr:colOff>2526459</xdr:colOff>
      <xdr:row>12</xdr:row>
      <xdr:rowOff>4345</xdr:rowOff>
    </xdr:to>
    <xdr:pic>
      <xdr:nvPicPr>
        <xdr:cNvPr id="54" name="Resim 53">
          <a:extLst>
            <a:ext uri="{FF2B5EF4-FFF2-40B4-BE49-F238E27FC236}">
              <a16:creationId xmlns:a16="http://schemas.microsoft.com/office/drawing/2014/main" id="{00000000-0008-0000-0200-000036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55312" y="39569404"/>
          <a:ext cx="2520000" cy="3600000"/>
        </a:xfrm>
        <a:prstGeom prst="rect">
          <a:avLst/>
        </a:prstGeom>
      </xdr:spPr>
    </xdr:pic>
    <xdr:clientData/>
  </xdr:twoCellAnchor>
  <xdr:twoCellAnchor editAs="oneCell">
    <xdr:from>
      <xdr:col>1</xdr:col>
      <xdr:colOff>11207</xdr:colOff>
      <xdr:row>2</xdr:row>
      <xdr:rowOff>0</xdr:rowOff>
    </xdr:from>
    <xdr:to>
      <xdr:col>1</xdr:col>
      <xdr:colOff>2531207</xdr:colOff>
      <xdr:row>3</xdr:row>
      <xdr:rowOff>2911</xdr:rowOff>
    </xdr:to>
    <xdr:pic>
      <xdr:nvPicPr>
        <xdr:cNvPr id="59" name="Resim 58">
          <a:extLst>
            <a:ext uri="{FF2B5EF4-FFF2-40B4-BE49-F238E27FC236}">
              <a16:creationId xmlns:a16="http://schemas.microsoft.com/office/drawing/2014/main" id="{00000000-0008-0000-0200-00003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60060" y="7194176"/>
          <a:ext cx="2520000" cy="3600000"/>
        </a:xfrm>
        <a:prstGeom prst="rect">
          <a:avLst/>
        </a:prstGeom>
      </xdr:spPr>
    </xdr:pic>
    <xdr:clientData/>
  </xdr:twoCellAnchor>
  <xdr:twoCellAnchor editAs="oneCell">
    <xdr:from>
      <xdr:col>1</xdr:col>
      <xdr:colOff>15530</xdr:colOff>
      <xdr:row>3</xdr:row>
      <xdr:rowOff>4325</xdr:rowOff>
    </xdr:from>
    <xdr:to>
      <xdr:col>2</xdr:col>
      <xdr:colOff>3001</xdr:colOff>
      <xdr:row>4</xdr:row>
      <xdr:rowOff>7237</xdr:rowOff>
    </xdr:to>
    <xdr:pic>
      <xdr:nvPicPr>
        <xdr:cNvPr id="61" name="Resim 60">
          <a:extLst>
            <a:ext uri="{FF2B5EF4-FFF2-40B4-BE49-F238E27FC236}">
              <a16:creationId xmlns:a16="http://schemas.microsoft.com/office/drawing/2014/main" id="{00000000-0008-0000-0200-00003D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64383" y="10795590"/>
          <a:ext cx="2520000" cy="3600000"/>
        </a:xfrm>
        <a:prstGeom prst="rect">
          <a:avLst/>
        </a:prstGeom>
      </xdr:spPr>
    </xdr:pic>
    <xdr:clientData/>
  </xdr:twoCellAnchor>
  <xdr:twoCellAnchor editAs="oneCell">
    <xdr:from>
      <xdr:col>1</xdr:col>
      <xdr:colOff>8648</xdr:colOff>
      <xdr:row>0</xdr:row>
      <xdr:rowOff>3594530</xdr:rowOff>
    </xdr:from>
    <xdr:to>
      <xdr:col>1</xdr:col>
      <xdr:colOff>2528648</xdr:colOff>
      <xdr:row>2</xdr:row>
      <xdr:rowOff>354</xdr:rowOff>
    </xdr:to>
    <xdr:pic>
      <xdr:nvPicPr>
        <xdr:cNvPr id="63" name="Resim 62">
          <a:extLst>
            <a:ext uri="{FF2B5EF4-FFF2-40B4-BE49-F238E27FC236}">
              <a16:creationId xmlns:a16="http://schemas.microsoft.com/office/drawing/2014/main" id="{00000000-0008-0000-0200-00003F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57501" y="3594530"/>
          <a:ext cx="2520000" cy="3600000"/>
        </a:xfrm>
        <a:prstGeom prst="rect">
          <a:avLst/>
        </a:prstGeom>
      </xdr:spPr>
    </xdr:pic>
    <xdr:clientData/>
  </xdr:twoCellAnchor>
  <xdr:twoCellAnchor editAs="oneCell">
    <xdr:from>
      <xdr:col>1</xdr:col>
      <xdr:colOff>11190</xdr:colOff>
      <xdr:row>11</xdr:row>
      <xdr:rowOff>3591865</xdr:rowOff>
    </xdr:from>
    <xdr:to>
      <xdr:col>1</xdr:col>
      <xdr:colOff>2531190</xdr:colOff>
      <xdr:row>12</xdr:row>
      <xdr:rowOff>3594777</xdr:rowOff>
    </xdr:to>
    <xdr:pic>
      <xdr:nvPicPr>
        <xdr:cNvPr id="50" name="Resim 49">
          <a:extLst>
            <a:ext uri="{FF2B5EF4-FFF2-40B4-BE49-F238E27FC236}">
              <a16:creationId xmlns:a16="http://schemas.microsoft.com/office/drawing/2014/main" id="{00000000-0008-0000-0200-000032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60043" y="43159836"/>
          <a:ext cx="2520000" cy="3600000"/>
        </a:xfrm>
        <a:prstGeom prst="rect">
          <a:avLst/>
        </a:prstGeom>
      </xdr:spPr>
    </xdr:pic>
    <xdr:clientData/>
  </xdr:twoCellAnchor>
  <xdr:twoCellAnchor editAs="oneCell">
    <xdr:from>
      <xdr:col>1</xdr:col>
      <xdr:colOff>11204</xdr:colOff>
      <xdr:row>13</xdr:row>
      <xdr:rowOff>0</xdr:rowOff>
    </xdr:from>
    <xdr:to>
      <xdr:col>1</xdr:col>
      <xdr:colOff>2531204</xdr:colOff>
      <xdr:row>14</xdr:row>
      <xdr:rowOff>2912</xdr:rowOff>
    </xdr:to>
    <xdr:pic>
      <xdr:nvPicPr>
        <xdr:cNvPr id="3" name="Resim 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160057" y="46762147"/>
          <a:ext cx="2520000" cy="3600000"/>
        </a:xfrm>
        <a:prstGeom prst="rect">
          <a:avLst/>
        </a:prstGeom>
      </xdr:spPr>
    </xdr:pic>
    <xdr:clientData/>
  </xdr:twoCellAnchor>
  <xdr:twoCellAnchor editAs="oneCell">
    <xdr:from>
      <xdr:col>1</xdr:col>
      <xdr:colOff>0</xdr:colOff>
      <xdr:row>14</xdr:row>
      <xdr:rowOff>0</xdr:rowOff>
    </xdr:from>
    <xdr:to>
      <xdr:col>1</xdr:col>
      <xdr:colOff>2520000</xdr:colOff>
      <xdr:row>15</xdr:row>
      <xdr:rowOff>2911</xdr:rowOff>
    </xdr:to>
    <xdr:pic>
      <xdr:nvPicPr>
        <xdr:cNvPr id="4" name="Resim 3">
          <a:extLst>
            <a:ext uri="{FF2B5EF4-FFF2-40B4-BE49-F238E27FC236}">
              <a16:creationId xmlns:a16="http://schemas.microsoft.com/office/drawing/2014/main" id="{00000000-0008-0000-0200-00000400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48853" y="50359235"/>
          <a:ext cx="2520000" cy="3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2741843</xdr:colOff>
      <xdr:row>1</xdr:row>
      <xdr:rowOff>17012</xdr:rowOff>
    </xdr:from>
    <xdr:to>
      <xdr:col>1</xdr:col>
      <xdr:colOff>747996</xdr:colOff>
      <xdr:row>1</xdr:row>
      <xdr:rowOff>4918196</xdr:rowOff>
    </xdr:to>
    <xdr:pic>
      <xdr:nvPicPr>
        <xdr:cNvPr id="75" name="Resim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1843" y="207512"/>
          <a:ext cx="754796" cy="4901184"/>
        </a:xfrm>
        <a:prstGeom prst="rect">
          <a:avLst/>
        </a:prstGeom>
      </xdr:spPr>
    </xdr:pic>
    <xdr:clientData/>
  </xdr:twoCellAnchor>
  <xdr:twoCellAnchor editAs="oneCell">
    <xdr:from>
      <xdr:col>0</xdr:col>
      <xdr:colOff>2741843</xdr:colOff>
      <xdr:row>2</xdr:row>
      <xdr:rowOff>44475</xdr:rowOff>
    </xdr:from>
    <xdr:to>
      <xdr:col>1</xdr:col>
      <xdr:colOff>747996</xdr:colOff>
      <xdr:row>3</xdr:row>
      <xdr:rowOff>33481</xdr:rowOff>
    </xdr:to>
    <xdr:pic>
      <xdr:nvPicPr>
        <xdr:cNvPr id="77" name="Resim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1843" y="5160761"/>
          <a:ext cx="754796" cy="4901184"/>
        </a:xfrm>
        <a:prstGeom prst="rect">
          <a:avLst/>
        </a:prstGeom>
      </xdr:spPr>
    </xdr:pic>
    <xdr:clientData/>
  </xdr:twoCellAnchor>
  <xdr:twoCellAnchor editAs="oneCell">
    <xdr:from>
      <xdr:col>1</xdr:col>
      <xdr:colOff>3405</xdr:colOff>
      <xdr:row>3</xdr:row>
      <xdr:rowOff>20912</xdr:rowOff>
    </xdr:from>
    <xdr:to>
      <xdr:col>1</xdr:col>
      <xdr:colOff>747996</xdr:colOff>
      <xdr:row>4</xdr:row>
      <xdr:rowOff>9917</xdr:rowOff>
    </xdr:to>
    <xdr:pic>
      <xdr:nvPicPr>
        <xdr:cNvPr id="79" name="Resim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1843" y="10045975"/>
          <a:ext cx="744591" cy="4894380"/>
        </a:xfrm>
        <a:prstGeom prst="rect">
          <a:avLst/>
        </a:prstGeom>
      </xdr:spPr>
    </xdr:pic>
    <xdr:clientData/>
  </xdr:twoCellAnchor>
  <xdr:twoCellAnchor editAs="oneCell">
    <xdr:from>
      <xdr:col>1</xdr:col>
      <xdr:colOff>3405</xdr:colOff>
      <xdr:row>3</xdr:row>
      <xdr:rowOff>4875508</xdr:rowOff>
    </xdr:from>
    <xdr:to>
      <xdr:col>1</xdr:col>
      <xdr:colOff>738471</xdr:colOff>
      <xdr:row>5</xdr:row>
      <xdr:rowOff>54389</xdr:rowOff>
    </xdr:to>
    <xdr:pic>
      <xdr:nvPicPr>
        <xdr:cNvPr id="81" name="Resim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41843" y="14900571"/>
          <a:ext cx="735066" cy="4894381"/>
        </a:xfrm>
        <a:prstGeom prst="rect">
          <a:avLst/>
        </a:prstGeom>
      </xdr:spPr>
    </xdr:pic>
    <xdr:clientData/>
  </xdr:twoCellAnchor>
  <xdr:twoCellAnchor editAs="oneCell">
    <xdr:from>
      <xdr:col>0</xdr:col>
      <xdr:colOff>2734961</xdr:colOff>
      <xdr:row>5</xdr:row>
      <xdr:rowOff>35983</xdr:rowOff>
    </xdr:from>
    <xdr:to>
      <xdr:col>1</xdr:col>
      <xdr:colOff>755401</xdr:colOff>
      <xdr:row>6</xdr:row>
      <xdr:rowOff>7980</xdr:rowOff>
    </xdr:to>
    <xdr:pic>
      <xdr:nvPicPr>
        <xdr:cNvPr id="83" name="Resim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34961" y="19776546"/>
          <a:ext cx="758878" cy="4901184"/>
        </a:xfrm>
        <a:prstGeom prst="rect">
          <a:avLst/>
        </a:prstGeom>
      </xdr:spPr>
    </xdr:pic>
    <xdr:clientData/>
  </xdr:twoCellAnchor>
  <xdr:twoCellAnchor editAs="oneCell">
    <xdr:from>
      <xdr:col>1</xdr:col>
      <xdr:colOff>27217</xdr:colOff>
      <xdr:row>5</xdr:row>
      <xdr:rowOff>4919980</xdr:rowOff>
    </xdr:from>
    <xdr:to>
      <xdr:col>2</xdr:col>
      <xdr:colOff>9808</xdr:colOff>
      <xdr:row>7</xdr:row>
      <xdr:rowOff>208</xdr:rowOff>
    </xdr:to>
    <xdr:pic>
      <xdr:nvPicPr>
        <xdr:cNvPr id="85" name="Resim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5655" y="24660543"/>
          <a:ext cx="744591" cy="48909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500743</xdr:colOff>
          <xdr:row>0</xdr:row>
          <xdr:rowOff>0</xdr:rowOff>
        </xdr:from>
        <xdr:to>
          <xdr:col>16</xdr:col>
          <xdr:colOff>27214</xdr:colOff>
          <xdr:row>2</xdr:row>
          <xdr:rowOff>13607</xdr:rowOff>
        </xdr:to>
        <xdr:pic>
          <xdr:nvPicPr>
            <xdr:cNvPr id="91" name="Resim 90">
              <a:extLst>
                <a:ext uri="{FF2B5EF4-FFF2-40B4-BE49-F238E27FC236}">
                  <a16:creationId xmlns:a16="http://schemas.microsoft.com/office/drawing/2014/main" id="{00000000-0008-0000-0300-00005B000000}"/>
                </a:ext>
              </a:extLst>
            </xdr:cNvPr>
            <xdr:cNvPicPr>
              <a:picLocks noChangeAspect="1"/>
              <a:extLst>
                <a:ext uri="{84589F7E-364E-4C9E-8A38-B11213B215E9}">
                  <a14:cameraTool cellRange="GENUS_" spid="_x0000_s2246"/>
                </a:ext>
              </a:extLst>
            </xdr:cNvPicPr>
          </xdr:nvPicPr>
          <xdr:blipFill>
            <a:blip xmlns:r="http://schemas.openxmlformats.org/officeDocument/2006/relationships" r:embed="rId7"/>
            <a:stretch>
              <a:fillRect/>
            </a:stretch>
          </xdr:blipFill>
          <xdr:spPr>
            <a:xfrm>
              <a:off x="12197443" y="0"/>
              <a:ext cx="745671" cy="5119007"/>
            </a:xfrm>
            <a:prstGeom prst="rect">
              <a:avLst/>
            </a:prstGeom>
          </xdr:spPr>
        </xdr:pic>
        <xdr:clientData/>
      </xdr:twoCellAnchor>
    </mc:Choice>
    <mc:Fallback/>
  </mc:AlternateContent>
  <xdr:twoCellAnchor editAs="oneCell">
    <xdr:from>
      <xdr:col>1</xdr:col>
      <xdr:colOff>23812</xdr:colOff>
      <xdr:row>7</xdr:row>
      <xdr:rowOff>1</xdr:rowOff>
    </xdr:from>
    <xdr:to>
      <xdr:col>1</xdr:col>
      <xdr:colOff>727900</xdr:colOff>
      <xdr:row>8</xdr:row>
      <xdr:rowOff>8193</xdr:rowOff>
    </xdr:to>
    <xdr:pic>
      <xdr:nvPicPr>
        <xdr:cNvPr id="3" name="Resi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0" y="39362064"/>
          <a:ext cx="704088" cy="4889754"/>
        </a:xfrm>
        <a:prstGeom prst="rect">
          <a:avLst/>
        </a:prstGeom>
      </xdr:spPr>
    </xdr:pic>
    <xdr:clientData/>
  </xdr:twoCellAnchor>
  <xdr:twoCellAnchor editAs="oneCell">
    <xdr:from>
      <xdr:col>1</xdr:col>
      <xdr:colOff>30937</xdr:colOff>
      <xdr:row>7</xdr:row>
      <xdr:rowOff>4864876</xdr:rowOff>
    </xdr:from>
    <xdr:to>
      <xdr:col>1</xdr:col>
      <xdr:colOff>735025</xdr:colOff>
      <xdr:row>8</xdr:row>
      <xdr:rowOff>4873068</xdr:rowOff>
    </xdr:to>
    <xdr:pic>
      <xdr:nvPicPr>
        <xdr:cNvPr id="5" name="Resi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9375" y="44226939"/>
          <a:ext cx="704088" cy="4889754"/>
        </a:xfrm>
        <a:prstGeom prst="rect">
          <a:avLst/>
        </a:prstGeom>
      </xdr:spPr>
    </xdr:pic>
    <xdr:clientData/>
  </xdr:twoCellAnchor>
  <xdr:twoCellAnchor editAs="oneCell">
    <xdr:from>
      <xdr:col>1</xdr:col>
      <xdr:colOff>38061</xdr:colOff>
      <xdr:row>8</xdr:row>
      <xdr:rowOff>4872001</xdr:rowOff>
    </xdr:from>
    <xdr:to>
      <xdr:col>1</xdr:col>
      <xdr:colOff>742149</xdr:colOff>
      <xdr:row>9</xdr:row>
      <xdr:rowOff>4880192</xdr:rowOff>
    </xdr:to>
    <xdr:pic>
      <xdr:nvPicPr>
        <xdr:cNvPr id="7" name="Resim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76499" y="49115626"/>
          <a:ext cx="704088" cy="4889754"/>
        </a:xfrm>
        <a:prstGeom prst="rect">
          <a:avLst/>
        </a:prstGeom>
      </xdr:spPr>
    </xdr:pic>
    <xdr:clientData/>
  </xdr:twoCellAnchor>
  <xdr:twoCellAnchor editAs="oneCell">
    <xdr:from>
      <xdr:col>1</xdr:col>
      <xdr:colOff>21376</xdr:colOff>
      <xdr:row>9</xdr:row>
      <xdr:rowOff>4855314</xdr:rowOff>
    </xdr:from>
    <xdr:to>
      <xdr:col>1</xdr:col>
      <xdr:colOff>725464</xdr:colOff>
      <xdr:row>10</xdr:row>
      <xdr:rowOff>4863506</xdr:rowOff>
    </xdr:to>
    <xdr:pic>
      <xdr:nvPicPr>
        <xdr:cNvPr id="9" name="Resi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59814" y="53980502"/>
          <a:ext cx="704088" cy="4889754"/>
        </a:xfrm>
        <a:prstGeom prst="rect">
          <a:avLst/>
        </a:prstGeom>
      </xdr:spPr>
    </xdr:pic>
    <xdr:clientData/>
  </xdr:twoCellAnchor>
  <xdr:twoCellAnchor editAs="oneCell">
    <xdr:from>
      <xdr:col>1</xdr:col>
      <xdr:colOff>28501</xdr:colOff>
      <xdr:row>10</xdr:row>
      <xdr:rowOff>4862438</xdr:rowOff>
    </xdr:from>
    <xdr:to>
      <xdr:col>1</xdr:col>
      <xdr:colOff>732589</xdr:colOff>
      <xdr:row>11</xdr:row>
      <xdr:rowOff>4870629</xdr:rowOff>
    </xdr:to>
    <xdr:pic>
      <xdr:nvPicPr>
        <xdr:cNvPr id="11" name="Resim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6939" y="58869188"/>
          <a:ext cx="704088" cy="4889754"/>
        </a:xfrm>
        <a:prstGeom prst="rect">
          <a:avLst/>
        </a:prstGeom>
      </xdr:spPr>
    </xdr:pic>
    <xdr:clientData/>
  </xdr:twoCellAnchor>
  <xdr:twoCellAnchor editAs="oneCell">
    <xdr:from>
      <xdr:col>1</xdr:col>
      <xdr:colOff>35625</xdr:colOff>
      <xdr:row>11</xdr:row>
      <xdr:rowOff>4845749</xdr:rowOff>
    </xdr:from>
    <xdr:to>
      <xdr:col>1</xdr:col>
      <xdr:colOff>739713</xdr:colOff>
      <xdr:row>12</xdr:row>
      <xdr:rowOff>4853941</xdr:rowOff>
    </xdr:to>
    <xdr:pic>
      <xdr:nvPicPr>
        <xdr:cNvPr id="13" name="Resim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74063" y="63734062"/>
          <a:ext cx="704088" cy="4889754"/>
        </a:xfrm>
        <a:prstGeom prst="rect">
          <a:avLst/>
        </a:prstGeom>
      </xdr:spPr>
    </xdr:pic>
    <xdr:clientData/>
  </xdr:twoCellAnchor>
  <xdr:twoCellAnchor editAs="oneCell">
    <xdr:from>
      <xdr:col>1</xdr:col>
      <xdr:colOff>57038</xdr:colOff>
      <xdr:row>13</xdr:row>
      <xdr:rowOff>14176</xdr:rowOff>
    </xdr:from>
    <xdr:to>
      <xdr:col>1</xdr:col>
      <xdr:colOff>751601</xdr:colOff>
      <xdr:row>14</xdr:row>
      <xdr:rowOff>22367</xdr:rowOff>
    </xdr:to>
    <xdr:pic>
      <xdr:nvPicPr>
        <xdr:cNvPr id="15" name="Resim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00238" y="68670376"/>
          <a:ext cx="704088" cy="4884991"/>
        </a:xfrm>
        <a:prstGeom prst="rect">
          <a:avLst/>
        </a:prstGeom>
      </xdr:spPr>
    </xdr:pic>
    <xdr:clientData/>
  </xdr:twoCellAnchor>
  <xdr:twoCellAnchor editAs="oneCell">
    <xdr:from>
      <xdr:col>1</xdr:col>
      <xdr:colOff>40350</xdr:colOff>
      <xdr:row>14</xdr:row>
      <xdr:rowOff>16538</xdr:rowOff>
    </xdr:from>
    <xdr:to>
      <xdr:col>1</xdr:col>
      <xdr:colOff>744438</xdr:colOff>
      <xdr:row>15</xdr:row>
      <xdr:rowOff>24729</xdr:rowOff>
    </xdr:to>
    <xdr:pic>
      <xdr:nvPicPr>
        <xdr:cNvPr id="17" name="Resim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8788" y="73549538"/>
          <a:ext cx="704088" cy="4889754"/>
        </a:xfrm>
        <a:prstGeom prst="rect">
          <a:avLst/>
        </a:prstGeom>
      </xdr:spPr>
    </xdr:pic>
    <xdr:clientData/>
  </xdr:twoCellAnchor>
  <xdr:twoCellAnchor editAs="oneCell">
    <xdr:from>
      <xdr:col>1</xdr:col>
      <xdr:colOff>57001</xdr:colOff>
      <xdr:row>14</xdr:row>
      <xdr:rowOff>4881414</xdr:rowOff>
    </xdr:from>
    <xdr:to>
      <xdr:col>1</xdr:col>
      <xdr:colOff>742039</xdr:colOff>
      <xdr:row>16</xdr:row>
      <xdr:rowOff>8043</xdr:rowOff>
    </xdr:to>
    <xdr:pic>
      <xdr:nvPicPr>
        <xdr:cNvPr id="19" name="Resim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95439" y="78414414"/>
          <a:ext cx="685038" cy="4889754"/>
        </a:xfrm>
        <a:prstGeom prst="rect">
          <a:avLst/>
        </a:prstGeom>
      </xdr:spPr>
    </xdr:pic>
    <xdr:clientData/>
  </xdr:twoCellAnchor>
  <xdr:twoCellAnchor editAs="oneCell">
    <xdr:from>
      <xdr:col>1</xdr:col>
      <xdr:colOff>30788</xdr:colOff>
      <xdr:row>15</xdr:row>
      <xdr:rowOff>4845676</xdr:rowOff>
    </xdr:from>
    <xdr:to>
      <xdr:col>1</xdr:col>
      <xdr:colOff>734876</xdr:colOff>
      <xdr:row>16</xdr:row>
      <xdr:rowOff>4853867</xdr:rowOff>
    </xdr:to>
    <xdr:pic>
      <xdr:nvPicPr>
        <xdr:cNvPr id="21" name="Resim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769226" y="83260239"/>
          <a:ext cx="704088" cy="4889753"/>
        </a:xfrm>
        <a:prstGeom prst="rect">
          <a:avLst/>
        </a:prstGeom>
      </xdr:spPr>
    </xdr:pic>
    <xdr:clientData/>
  </xdr:twoCellAnchor>
  <xdr:twoCellAnchor editAs="oneCell">
    <xdr:from>
      <xdr:col>1</xdr:col>
      <xdr:colOff>28350</xdr:colOff>
      <xdr:row>17</xdr:row>
      <xdr:rowOff>0</xdr:rowOff>
    </xdr:from>
    <xdr:to>
      <xdr:col>1</xdr:col>
      <xdr:colOff>732438</xdr:colOff>
      <xdr:row>18</xdr:row>
      <xdr:rowOff>8192</xdr:rowOff>
    </xdr:to>
    <xdr:pic>
      <xdr:nvPicPr>
        <xdr:cNvPr id="27" name="Resim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66788" y="97921538"/>
          <a:ext cx="704088" cy="4889754"/>
        </a:xfrm>
        <a:prstGeom prst="rect">
          <a:avLst/>
        </a:prstGeom>
      </xdr:spPr>
    </xdr:pic>
    <xdr:clientData/>
  </xdr:twoCellAnchor>
  <xdr:twoCellAnchor editAs="oneCell">
    <xdr:from>
      <xdr:col>1</xdr:col>
      <xdr:colOff>35474</xdr:colOff>
      <xdr:row>18</xdr:row>
      <xdr:rowOff>11663</xdr:rowOff>
    </xdr:from>
    <xdr:to>
      <xdr:col>1</xdr:col>
      <xdr:colOff>749087</xdr:colOff>
      <xdr:row>19</xdr:row>
      <xdr:rowOff>19854</xdr:rowOff>
    </xdr:to>
    <xdr:pic>
      <xdr:nvPicPr>
        <xdr:cNvPr id="29" name="Resim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773912" y="102834038"/>
          <a:ext cx="713613" cy="4889754"/>
        </a:xfrm>
        <a:prstGeom prst="rect">
          <a:avLst/>
        </a:prstGeom>
      </xdr:spPr>
    </xdr:pic>
    <xdr:clientData/>
  </xdr:twoCellAnchor>
  <xdr:twoCellAnchor editAs="oneCell">
    <xdr:from>
      <xdr:col>1</xdr:col>
      <xdr:colOff>18787</xdr:colOff>
      <xdr:row>19</xdr:row>
      <xdr:rowOff>0</xdr:rowOff>
    </xdr:from>
    <xdr:to>
      <xdr:col>1</xdr:col>
      <xdr:colOff>722875</xdr:colOff>
      <xdr:row>20</xdr:row>
      <xdr:rowOff>8192</xdr:rowOff>
    </xdr:to>
    <xdr:pic>
      <xdr:nvPicPr>
        <xdr:cNvPr id="31" name="Resim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57225" y="107722725"/>
          <a:ext cx="704088" cy="4889754"/>
        </a:xfrm>
        <a:prstGeom prst="rect">
          <a:avLst/>
        </a:prstGeom>
      </xdr:spPr>
    </xdr:pic>
    <xdr:clientData/>
  </xdr:twoCellAnchor>
  <xdr:twoCellAnchor editAs="oneCell">
    <xdr:from>
      <xdr:col>1</xdr:col>
      <xdr:colOff>25913</xdr:colOff>
      <xdr:row>19</xdr:row>
      <xdr:rowOff>0</xdr:rowOff>
    </xdr:from>
    <xdr:to>
      <xdr:col>1</xdr:col>
      <xdr:colOff>730001</xdr:colOff>
      <xdr:row>20</xdr:row>
      <xdr:rowOff>8192</xdr:rowOff>
    </xdr:to>
    <xdr:pic>
      <xdr:nvPicPr>
        <xdr:cNvPr id="65" name="Resim 6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764351" y="112587600"/>
          <a:ext cx="704088" cy="4889754"/>
        </a:xfrm>
        <a:prstGeom prst="rect">
          <a:avLst/>
        </a:prstGeom>
      </xdr:spPr>
    </xdr:pic>
    <xdr:clientData/>
  </xdr:twoCellAnchor>
  <xdr:twoCellAnchor editAs="oneCell">
    <xdr:from>
      <xdr:col>0</xdr:col>
      <xdr:colOff>2723851</xdr:colOff>
      <xdr:row>19</xdr:row>
      <xdr:rowOff>33035</xdr:rowOff>
    </xdr:from>
    <xdr:to>
      <xdr:col>1</xdr:col>
      <xdr:colOff>747824</xdr:colOff>
      <xdr:row>19</xdr:row>
      <xdr:rowOff>4401215</xdr:rowOff>
    </xdr:to>
    <xdr:pic>
      <xdr:nvPicPr>
        <xdr:cNvPr id="67" name="Resim 6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723851" y="117500098"/>
          <a:ext cx="771936" cy="4368180"/>
        </a:xfrm>
        <a:prstGeom prst="rect">
          <a:avLst/>
        </a:prstGeom>
      </xdr:spPr>
    </xdr:pic>
    <xdr:clientData/>
  </xdr:twoCellAnchor>
  <xdr:twoCellAnchor editAs="oneCell">
    <xdr:from>
      <xdr:col>0</xdr:col>
      <xdr:colOff>2707161</xdr:colOff>
      <xdr:row>20</xdr:row>
      <xdr:rowOff>40162</xdr:rowOff>
    </xdr:from>
    <xdr:to>
      <xdr:col>1</xdr:col>
      <xdr:colOff>740659</xdr:colOff>
      <xdr:row>20</xdr:row>
      <xdr:rowOff>4408342</xdr:rowOff>
    </xdr:to>
    <xdr:pic>
      <xdr:nvPicPr>
        <xdr:cNvPr id="69" name="Resim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07161" y="122388787"/>
          <a:ext cx="771936" cy="4368180"/>
        </a:xfrm>
        <a:prstGeom prst="rect">
          <a:avLst/>
        </a:prstGeom>
      </xdr:spPr>
    </xdr:pic>
    <xdr:clientData/>
  </xdr:twoCellAnchor>
  <xdr:twoCellAnchor editAs="oneCell">
    <xdr:from>
      <xdr:col>1</xdr:col>
      <xdr:colOff>0</xdr:colOff>
      <xdr:row>21</xdr:row>
      <xdr:rowOff>238125</xdr:rowOff>
    </xdr:from>
    <xdr:to>
      <xdr:col>2</xdr:col>
      <xdr:colOff>80162</xdr:colOff>
      <xdr:row>21</xdr:row>
      <xdr:rowOff>4613529</xdr:rowOff>
    </xdr:to>
    <xdr:pic>
      <xdr:nvPicPr>
        <xdr:cNvPr id="71" name="Resim 70">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738438" y="127468313"/>
          <a:ext cx="842162" cy="4375404"/>
        </a:xfrm>
        <a:prstGeom prst="rect">
          <a:avLst/>
        </a:prstGeom>
      </xdr:spPr>
    </xdr:pic>
    <xdr:clientData/>
  </xdr:twoCellAnchor>
  <xdr:twoCellAnchor editAs="oneCell">
    <xdr:from>
      <xdr:col>0</xdr:col>
      <xdr:colOff>2721750</xdr:colOff>
      <xdr:row>22</xdr:row>
      <xdr:rowOff>269063</xdr:rowOff>
    </xdr:from>
    <xdr:to>
      <xdr:col>2</xdr:col>
      <xdr:colOff>63474</xdr:colOff>
      <xdr:row>22</xdr:row>
      <xdr:rowOff>4644467</xdr:rowOff>
    </xdr:to>
    <xdr:pic>
      <xdr:nvPicPr>
        <xdr:cNvPr id="73" name="Resim 72">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721750" y="132380813"/>
          <a:ext cx="842162" cy="4375404"/>
        </a:xfrm>
        <a:prstGeom prst="rect">
          <a:avLst/>
        </a:prstGeom>
      </xdr:spPr>
    </xdr:pic>
    <xdr:clientData/>
  </xdr:twoCellAnchor>
  <xdr:twoCellAnchor editAs="oneCell">
    <xdr:from>
      <xdr:col>0</xdr:col>
      <xdr:colOff>2728875</xdr:colOff>
      <xdr:row>23</xdr:row>
      <xdr:rowOff>228563</xdr:rowOff>
    </xdr:from>
    <xdr:to>
      <xdr:col>2</xdr:col>
      <xdr:colOff>70599</xdr:colOff>
      <xdr:row>23</xdr:row>
      <xdr:rowOff>4603967</xdr:rowOff>
    </xdr:to>
    <xdr:pic>
      <xdr:nvPicPr>
        <xdr:cNvPr id="76" name="Resim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728875" y="137221876"/>
          <a:ext cx="842162" cy="4375404"/>
        </a:xfrm>
        <a:prstGeom prst="rect">
          <a:avLst/>
        </a:prstGeom>
      </xdr:spPr>
    </xdr:pic>
    <xdr:clientData/>
  </xdr:twoCellAnchor>
  <xdr:twoCellAnchor editAs="oneCell">
    <xdr:from>
      <xdr:col>0</xdr:col>
      <xdr:colOff>2736001</xdr:colOff>
      <xdr:row>24</xdr:row>
      <xdr:rowOff>164249</xdr:rowOff>
    </xdr:from>
    <xdr:to>
      <xdr:col>2</xdr:col>
      <xdr:colOff>77725</xdr:colOff>
      <xdr:row>24</xdr:row>
      <xdr:rowOff>4539653</xdr:rowOff>
    </xdr:to>
    <xdr:pic>
      <xdr:nvPicPr>
        <xdr:cNvPr id="80" name="Resim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736001" y="142039124"/>
          <a:ext cx="842162" cy="4375404"/>
        </a:xfrm>
        <a:prstGeom prst="rect">
          <a:avLst/>
        </a:prstGeom>
      </xdr:spPr>
    </xdr:pic>
    <xdr:clientData/>
  </xdr:twoCellAnchor>
  <xdr:twoCellAnchor editAs="oneCell">
    <xdr:from>
      <xdr:col>0</xdr:col>
      <xdr:colOff>2719313</xdr:colOff>
      <xdr:row>25</xdr:row>
      <xdr:rowOff>314250</xdr:rowOff>
    </xdr:from>
    <xdr:to>
      <xdr:col>2</xdr:col>
      <xdr:colOff>61037</xdr:colOff>
      <xdr:row>25</xdr:row>
      <xdr:rowOff>4689654</xdr:rowOff>
    </xdr:to>
    <xdr:pic>
      <xdr:nvPicPr>
        <xdr:cNvPr id="84" name="Resim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719313" y="147070688"/>
          <a:ext cx="842162" cy="4375404"/>
        </a:xfrm>
        <a:prstGeom prst="rect">
          <a:avLst/>
        </a:prstGeom>
      </xdr:spPr>
    </xdr:pic>
    <xdr:clientData/>
  </xdr:twoCellAnchor>
  <xdr:twoCellAnchor editAs="oneCell">
    <xdr:from>
      <xdr:col>1</xdr:col>
      <xdr:colOff>11812</xdr:colOff>
      <xdr:row>26</xdr:row>
      <xdr:rowOff>226125</xdr:rowOff>
    </xdr:from>
    <xdr:to>
      <xdr:col>2</xdr:col>
      <xdr:colOff>91974</xdr:colOff>
      <xdr:row>26</xdr:row>
      <xdr:rowOff>4601529</xdr:rowOff>
    </xdr:to>
    <xdr:pic>
      <xdr:nvPicPr>
        <xdr:cNvPr id="88" name="Resim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750250" y="151864125"/>
          <a:ext cx="842162" cy="43754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209549</xdr:colOff>
      <xdr:row>4</xdr:row>
      <xdr:rowOff>62593</xdr:rowOff>
    </xdr:from>
    <xdr:to>
      <xdr:col>21</xdr:col>
      <xdr:colOff>529371</xdr:colOff>
      <xdr:row>13</xdr:row>
      <xdr:rowOff>3711</xdr:rowOff>
    </xdr:to>
    <xdr:pic>
      <xdr:nvPicPr>
        <xdr:cNvPr id="15" name="Resim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45085" y="906236"/>
          <a:ext cx="10334679" cy="53159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353023</xdr:colOff>
          <xdr:row>4</xdr:row>
          <xdr:rowOff>1302488</xdr:rowOff>
        </xdr:from>
        <xdr:to>
          <xdr:col>11</xdr:col>
          <xdr:colOff>971055</xdr:colOff>
          <xdr:row>10</xdr:row>
          <xdr:rowOff>163286</xdr:rowOff>
        </xdr:to>
        <xdr:pic>
          <xdr:nvPicPr>
            <xdr:cNvPr id="3" name="Resim 2">
              <a:extLst>
                <a:ext uri="{FF2B5EF4-FFF2-40B4-BE49-F238E27FC236}">
                  <a16:creationId xmlns:a16="http://schemas.microsoft.com/office/drawing/2014/main" id="{00000000-0008-0000-0400-000003000000}"/>
                </a:ext>
              </a:extLst>
            </xdr:cNvPr>
            <xdr:cNvPicPr>
              <a:picLocks noChangeAspect="1"/>
              <a:extLst>
                <a:ext uri="{84589F7E-364E-4C9E-8A38-B11213B215E9}">
                  <a14:cameraTool cellRange="GENUS_" spid="_x0000_s4051"/>
                </a:ext>
              </a:extLst>
            </xdr:cNvPicPr>
          </xdr:nvPicPr>
          <xdr:blipFill>
            <a:blip xmlns:r="http://schemas.openxmlformats.org/officeDocument/2006/relationships" r:embed="rId2"/>
            <a:stretch>
              <a:fillRect/>
            </a:stretch>
          </xdr:blipFill>
          <xdr:spPr>
            <a:xfrm>
              <a:off x="10571987" y="2146131"/>
              <a:ext cx="618032" cy="2915726"/>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122890</xdr:colOff>
          <xdr:row>9</xdr:row>
          <xdr:rowOff>160194</xdr:rowOff>
        </xdr:from>
        <xdr:to>
          <xdr:col>18</xdr:col>
          <xdr:colOff>95249</xdr:colOff>
          <xdr:row>9</xdr:row>
          <xdr:rowOff>1132099</xdr:rowOff>
        </xdr:to>
        <xdr:pic>
          <xdr:nvPicPr>
            <xdr:cNvPr id="4" name="Resim 3">
              <a:extLst>
                <a:ext uri="{FF2B5EF4-FFF2-40B4-BE49-F238E27FC236}">
                  <a16:creationId xmlns:a16="http://schemas.microsoft.com/office/drawing/2014/main" id="{00000000-0008-0000-0400-000004000000}"/>
                </a:ext>
              </a:extLst>
            </xdr:cNvPr>
            <xdr:cNvPicPr>
              <a:picLocks noChangeAspect="1"/>
              <a:extLst>
                <a:ext uri="{84589F7E-364E-4C9E-8A38-B11213B215E9}">
                  <a14:cameraTool cellRange="LOP" spid="_x0000_s4052"/>
                </a:ext>
              </a:extLst>
            </xdr:cNvPicPr>
          </xdr:nvPicPr>
          <xdr:blipFill>
            <a:blip xmlns:r="http://schemas.openxmlformats.org/officeDocument/2006/relationships" r:embed="rId3"/>
            <a:stretch>
              <a:fillRect/>
            </a:stretch>
          </xdr:blipFill>
          <xdr:spPr>
            <a:xfrm>
              <a:off x="14423997" y="3779694"/>
              <a:ext cx="584681" cy="971905"/>
            </a:xfrm>
            <a:prstGeom prst="rect">
              <a:avLst/>
            </a:prstGeom>
            <a:ln>
              <a:noFill/>
            </a:ln>
          </xdr:spPr>
        </xdr:pic>
        <xdr:clientData/>
      </xdr:twoCellAnchor>
    </mc:Choice>
    <mc:Fallback/>
  </mc:AlternateContent>
  <xdr:twoCellAnchor editAs="oneCell">
    <xdr:from>
      <xdr:col>12</xdr:col>
      <xdr:colOff>173601</xdr:colOff>
      <xdr:row>4</xdr:row>
      <xdr:rowOff>971704</xdr:rowOff>
    </xdr:from>
    <xdr:to>
      <xdr:col>17</xdr:col>
      <xdr:colOff>86730</xdr:colOff>
      <xdr:row>11</xdr:row>
      <xdr:rowOff>588819</xdr:rowOff>
    </xdr:to>
    <xdr:pic>
      <xdr:nvPicPr>
        <xdr:cNvPr id="11" name="Resim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61146" y="1820295"/>
          <a:ext cx="2943811" cy="38947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394967</xdr:colOff>
          <xdr:row>4</xdr:row>
          <xdr:rowOff>1348985</xdr:rowOff>
        </xdr:from>
        <xdr:to>
          <xdr:col>16</xdr:col>
          <xdr:colOff>515670</xdr:colOff>
          <xdr:row>11</xdr:row>
          <xdr:rowOff>608927</xdr:rowOff>
        </xdr:to>
        <xdr:pic>
          <xdr:nvPicPr>
            <xdr:cNvPr id="5" name="Resim 4">
              <a:extLst>
                <a:ext uri="{FF2B5EF4-FFF2-40B4-BE49-F238E27FC236}">
                  <a16:creationId xmlns:a16="http://schemas.microsoft.com/office/drawing/2014/main" id="{00000000-0008-0000-0400-000005000000}"/>
                </a:ext>
              </a:extLst>
            </xdr:cNvPr>
            <xdr:cNvPicPr>
              <a:picLocks noChangeAspect="1"/>
              <a:extLst>
                <a:ext uri="{84589F7E-364E-4C9E-8A38-B11213B215E9}">
                  <a14:cameraTool cellRange="CABIN" spid="_x0000_s4053"/>
                </a:ext>
              </a:extLst>
            </xdr:cNvPicPr>
          </xdr:nvPicPr>
          <xdr:blipFill>
            <a:blip xmlns:r="http://schemas.openxmlformats.org/officeDocument/2006/relationships" r:embed="rId5"/>
            <a:stretch>
              <a:fillRect/>
            </a:stretch>
          </xdr:blipFill>
          <xdr:spPr>
            <a:xfrm>
              <a:off x="11582512" y="2197576"/>
              <a:ext cx="2545249" cy="3537533"/>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xdr:from>
          <xdr:col>8</xdr:col>
          <xdr:colOff>866775</xdr:colOff>
          <xdr:row>7</xdr:row>
          <xdr:rowOff>47625</xdr:rowOff>
        </xdr:from>
        <xdr:to>
          <xdr:col>11</xdr:col>
          <xdr:colOff>361950</xdr:colOff>
          <xdr:row>8</xdr:row>
          <xdr:rowOff>152400</xdr:rowOff>
        </xdr:to>
        <xdr:sp macro="" textlink="">
          <xdr:nvSpPr>
            <xdr:cNvPr id="3821" name="Label 749" hidden="1">
              <a:extLst>
                <a:ext uri="{63B3BB69-23CF-44E3-9099-C40C66FF867C}">
                  <a14:compatExt spid="_x0000_s3821"/>
                </a:ext>
                <a:ext uri="{FF2B5EF4-FFF2-40B4-BE49-F238E27FC236}">
                  <a16:creationId xmlns:a16="http://schemas.microsoft.com/office/drawing/2014/main" id="{00000000-0008-0000-0400-0000ED0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en-US" sz="1600" b="0" i="0" u="none" strike="noStrike" baseline="0">
                  <a:solidFill>
                    <a:srgbClr val="000000"/>
                  </a:solidFill>
                  <a:latin typeface="Tahoma"/>
                  <a:ea typeface="Tahoma"/>
                  <a:cs typeface="Tahoma"/>
                </a:rPr>
                <a:t>GENUS 1-CDR-S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552450</xdr:colOff>
          <xdr:row>4</xdr:row>
          <xdr:rowOff>1314450</xdr:rowOff>
        </xdr:from>
        <xdr:to>
          <xdr:col>8</xdr:col>
          <xdr:colOff>723900</xdr:colOff>
          <xdr:row>9</xdr:row>
          <xdr:rowOff>1057275</xdr:rowOff>
        </xdr:to>
        <xdr:sp macro="" textlink="">
          <xdr:nvSpPr>
            <xdr:cNvPr id="3822" name="Label 750" hidden="1">
              <a:extLst>
                <a:ext uri="{63B3BB69-23CF-44E3-9099-C40C66FF867C}">
                  <a14:compatExt spid="_x0000_s3822"/>
                </a:ext>
                <a:ext uri="{FF2B5EF4-FFF2-40B4-BE49-F238E27FC236}">
                  <a16:creationId xmlns:a16="http://schemas.microsoft.com/office/drawing/2014/main" id="{00000000-0008-0000-0400-0000EE0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en-US" sz="1600" b="0" i="0" u="none" strike="noStrike" baseline="0">
                  <a:solidFill>
                    <a:srgbClr val="000000"/>
                  </a:solidFill>
                  <a:latin typeface="Tahoma"/>
                  <a:ea typeface="Tahoma"/>
                  <a:cs typeface="Tahoma"/>
                </a:rPr>
                <a:t>Stainless steel, Full length, Red Dot-Matrix Display, Flush Mounted, Door Open-Close, Alarm, Intercom, Fan, Emergency Lightning, Square Button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4</xdr:row>
          <xdr:rowOff>1323975</xdr:rowOff>
        </xdr:from>
        <xdr:to>
          <xdr:col>20</xdr:col>
          <xdr:colOff>200025</xdr:colOff>
          <xdr:row>4</xdr:row>
          <xdr:rowOff>1771650</xdr:rowOff>
        </xdr:to>
        <xdr:sp macro="" textlink="">
          <xdr:nvSpPr>
            <xdr:cNvPr id="3823" name="Label 751" hidden="1">
              <a:extLst>
                <a:ext uri="{63B3BB69-23CF-44E3-9099-C40C66FF867C}">
                  <a14:compatExt spid="_x0000_s3823"/>
                </a:ext>
                <a:ext uri="{FF2B5EF4-FFF2-40B4-BE49-F238E27FC236}">
                  <a16:creationId xmlns:a16="http://schemas.microsoft.com/office/drawing/2014/main" id="{00000000-0008-0000-0400-0000EF0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en-US" sz="1600" b="0" i="0" u="none" strike="noStrike" baseline="0">
                  <a:solidFill>
                    <a:srgbClr val="000000"/>
                  </a:solidFill>
                  <a:latin typeface="Tahoma"/>
                  <a:ea typeface="Tahoma"/>
                  <a:cs typeface="Tahoma"/>
                </a:rPr>
                <a:t>FMDR12-S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xdr:row>
          <xdr:rowOff>1590675</xdr:rowOff>
        </xdr:from>
        <xdr:to>
          <xdr:col>21</xdr:col>
          <xdr:colOff>133350</xdr:colOff>
          <xdr:row>8</xdr:row>
          <xdr:rowOff>133350</xdr:rowOff>
        </xdr:to>
        <xdr:sp macro="" textlink="">
          <xdr:nvSpPr>
            <xdr:cNvPr id="3824" name="Label 752" hidden="1">
              <a:extLst>
                <a:ext uri="{63B3BB69-23CF-44E3-9099-C40C66FF867C}">
                  <a14:compatExt spid="_x0000_s3824"/>
                </a:ext>
                <a:ext uri="{FF2B5EF4-FFF2-40B4-BE49-F238E27FC236}">
                  <a16:creationId xmlns:a16="http://schemas.microsoft.com/office/drawing/2014/main" id="{00000000-0008-0000-0400-0000F00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en-US" sz="1600" b="0" i="0" u="none" strike="noStrike" baseline="0">
                  <a:solidFill>
                    <a:srgbClr val="000000"/>
                  </a:solidFill>
                  <a:latin typeface="Tahoma"/>
                  <a:ea typeface="Tahoma"/>
                  <a:cs typeface="Tahoma"/>
                </a:rPr>
                <a:t>Flush Mounted, Double Square Button, with arrow Red dot-matrix display</a:t>
              </a:r>
            </a:p>
          </xdr:txBody>
        </xdr:sp>
        <xdr:clientData/>
      </xdr:twoCellAnchor>
    </mc:Choice>
    <mc:Fallback/>
  </mc:AlternateContent>
  <xdr:twoCellAnchor>
    <xdr:from>
      <xdr:col>6</xdr:col>
      <xdr:colOff>472538</xdr:colOff>
      <xdr:row>4</xdr:row>
      <xdr:rowOff>835910</xdr:rowOff>
    </xdr:from>
    <xdr:to>
      <xdr:col>8</xdr:col>
      <xdr:colOff>738495</xdr:colOff>
      <xdr:row>4</xdr:row>
      <xdr:rowOff>1268865</xdr:rowOff>
    </xdr:to>
    <xdr:sp macro="" textlink="">
      <xdr:nvSpPr>
        <xdr:cNvPr id="2" name="Metin kutusu 1">
          <a:extLst>
            <a:ext uri="{FF2B5EF4-FFF2-40B4-BE49-F238E27FC236}">
              <a16:creationId xmlns:a16="http://schemas.microsoft.com/office/drawing/2014/main" id="{00000000-0008-0000-0400-000002000000}"/>
            </a:ext>
          </a:extLst>
        </xdr:cNvPr>
        <xdr:cNvSpPr txBox="1"/>
      </xdr:nvSpPr>
      <xdr:spPr>
        <a:xfrm>
          <a:off x="7208074" y="1679553"/>
          <a:ext cx="149060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r-TR" sz="1600" b="1">
              <a:solidFill>
                <a:sysClr val="windowText" lastClr="000000"/>
              </a:solidFill>
            </a:rPr>
            <a:t>COP</a:t>
          </a:r>
        </a:p>
      </xdr:txBody>
    </xdr:sp>
    <xdr:clientData/>
  </xdr:twoCellAnchor>
  <xdr:twoCellAnchor>
    <xdr:from>
      <xdr:col>17</xdr:col>
      <xdr:colOff>419595</xdr:colOff>
      <xdr:row>4</xdr:row>
      <xdr:rowOff>845126</xdr:rowOff>
    </xdr:from>
    <xdr:to>
      <xdr:col>20</xdr:col>
      <xdr:colOff>73231</xdr:colOff>
      <xdr:row>4</xdr:row>
      <xdr:rowOff>1281483</xdr:rowOff>
    </xdr:to>
    <xdr:sp macro="" textlink="">
      <xdr:nvSpPr>
        <xdr:cNvPr id="24" name="Metin kutusu 23">
          <a:extLst>
            <a:ext uri="{FF2B5EF4-FFF2-40B4-BE49-F238E27FC236}">
              <a16:creationId xmlns:a16="http://schemas.microsoft.com/office/drawing/2014/main" id="{00000000-0008-0000-0400-000018000000}"/>
            </a:ext>
          </a:extLst>
        </xdr:cNvPr>
        <xdr:cNvSpPr txBox="1"/>
      </xdr:nvSpPr>
      <xdr:spPr>
        <a:xfrm>
          <a:off x="14720702" y="1688769"/>
          <a:ext cx="1490600" cy="436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r-TR" sz="1600" b="1">
              <a:solidFill>
                <a:sysClr val="windowText" lastClr="000000"/>
              </a:solidFill>
            </a:rPr>
            <a:t>LOP</a:t>
          </a:r>
        </a:p>
      </xdr:txBody>
    </xdr:sp>
    <xdr:clientData/>
  </xdr:twoCellAnchor>
  <mc:AlternateContent xmlns:mc="http://schemas.openxmlformats.org/markup-compatibility/2006">
    <mc:Choice xmlns:a14="http://schemas.microsoft.com/office/drawing/2010/main" Requires="a14">
      <xdr:twoCellAnchor>
        <xdr:from>
          <xdr:col>1</xdr:col>
          <xdr:colOff>257175</xdr:colOff>
          <xdr:row>12</xdr:row>
          <xdr:rowOff>228600</xdr:rowOff>
        </xdr:from>
        <xdr:to>
          <xdr:col>2</xdr:col>
          <xdr:colOff>3876675</xdr:colOff>
          <xdr:row>15</xdr:row>
          <xdr:rowOff>0</xdr:rowOff>
        </xdr:to>
        <xdr:sp macro="" textlink="">
          <xdr:nvSpPr>
            <xdr:cNvPr id="3939" name="Label 867" hidden="1">
              <a:extLst>
                <a:ext uri="{63B3BB69-23CF-44E3-9099-C40C66FF867C}">
                  <a14:compatExt spid="_x0000_s3939"/>
                </a:ext>
                <a:ext uri="{FF2B5EF4-FFF2-40B4-BE49-F238E27FC236}">
                  <a16:creationId xmlns:a16="http://schemas.microsoft.com/office/drawing/2014/main" id="{00000000-0008-0000-0400-0000630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209550</xdr:rowOff>
        </xdr:from>
        <xdr:to>
          <xdr:col>3</xdr:col>
          <xdr:colOff>104775</xdr:colOff>
          <xdr:row>18</xdr:row>
          <xdr:rowOff>190500</xdr:rowOff>
        </xdr:to>
        <xdr:sp macro="" textlink="">
          <xdr:nvSpPr>
            <xdr:cNvPr id="3940" name="Label 868" hidden="1">
              <a:extLst>
                <a:ext uri="{63B3BB69-23CF-44E3-9099-C40C66FF867C}">
                  <a14:compatExt spid="_x0000_s3940"/>
                </a:ext>
                <a:ext uri="{FF2B5EF4-FFF2-40B4-BE49-F238E27FC236}">
                  <a16:creationId xmlns:a16="http://schemas.microsoft.com/office/drawing/2014/main" id="{00000000-0008-0000-0400-0000640F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 dockstate="right" visibility="0" width="350" row="5">
    <wetp:webextensionref xmlns:r="http://schemas.openxmlformats.org/officeDocument/2006/relationships" r:id="rId2"/>
  </wetp:taskpane>
</wetp:taskpanes>
</file>

<file path=xl/webextensions/webextension1.xml><?xml version="1.0" encoding="utf-8"?>
<we:webextension xmlns:we="http://schemas.microsoft.com/office/webextensions/webextension/2010/11" id="{4CC9B52B-C8D0-4579-B76E-745C79B9E373}">
  <we:reference id="wa104051163" version="1.2.0.3" store="tr-TR" storeType="OMEX"/>
  <we:alternateReferences>
    <we:reference id="WA104051163" version="1.2.0.3" store="WA104051163"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9594E9AF-4A5E-48E6-AB67-AEA30277BC0C}">
  <we:reference id="wa103992993" version="1.2.0.0" store="tr-TR" storeType="OMEX"/>
  <we:alternateReferences>
    <we:reference id="WA103992993" version="1.2.0.0" store="WA103992993" storeType="OMEX"/>
  </we:alternateReferences>
  <we:properties/>
  <we:bindings/>
  <we:snapshot xmlns:r="http://schemas.openxmlformats.org/officeDocument/2006/relationships"/>
</we:webextension>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H157"/>
  <sheetViews>
    <sheetView workbookViewId="0">
      <selection activeCell="A39" sqref="A39"/>
    </sheetView>
  </sheetViews>
  <sheetFormatPr defaultRowHeight="15" x14ac:dyDescent="0.25"/>
  <cols>
    <col min="1" max="6" width="15" customWidth="1"/>
    <col min="7" max="8" width="37.28515625" customWidth="1"/>
  </cols>
  <sheetData>
    <row r="1" spans="1:8" x14ac:dyDescent="0.25">
      <c r="A1" t="s">
        <v>9</v>
      </c>
    </row>
    <row r="2" spans="1:8" x14ac:dyDescent="0.25">
      <c r="A2" s="3" t="s">
        <v>3</v>
      </c>
      <c r="B2" s="3" t="s">
        <v>64</v>
      </c>
      <c r="G2" t="s">
        <v>238</v>
      </c>
      <c r="H2" t="s">
        <v>240</v>
      </c>
    </row>
    <row r="3" spans="1:8" x14ac:dyDescent="0.25">
      <c r="A3" s="3" t="s">
        <v>4</v>
      </c>
      <c r="B3" s="3" t="s">
        <v>67</v>
      </c>
      <c r="G3" t="s">
        <v>238</v>
      </c>
      <c r="H3" t="s">
        <v>240</v>
      </c>
    </row>
    <row r="4" spans="1:8" x14ac:dyDescent="0.25">
      <c r="A4" s="3" t="s">
        <v>5</v>
      </c>
      <c r="B4" s="3" t="s">
        <v>78</v>
      </c>
      <c r="G4" t="s">
        <v>239</v>
      </c>
      <c r="H4" t="s">
        <v>241</v>
      </c>
    </row>
    <row r="5" spans="1:8" x14ac:dyDescent="0.25">
      <c r="A5" s="3" t="s">
        <v>6</v>
      </c>
      <c r="B5" s="3" t="s">
        <v>79</v>
      </c>
      <c r="G5" t="s">
        <v>239</v>
      </c>
      <c r="H5" t="s">
        <v>241</v>
      </c>
    </row>
    <row r="6" spans="1:8" x14ac:dyDescent="0.25">
      <c r="A6" s="3" t="s">
        <v>7</v>
      </c>
      <c r="B6" s="3" t="s">
        <v>96</v>
      </c>
      <c r="G6" t="s">
        <v>239</v>
      </c>
      <c r="H6" t="s">
        <v>242</v>
      </c>
    </row>
    <row r="7" spans="1:8" x14ac:dyDescent="0.25">
      <c r="A7" s="3" t="s">
        <v>8</v>
      </c>
      <c r="B7" s="3" t="s">
        <v>97</v>
      </c>
      <c r="G7" t="s">
        <v>239</v>
      </c>
      <c r="H7" t="s">
        <v>242</v>
      </c>
    </row>
    <row r="8" spans="1:8" x14ac:dyDescent="0.25">
      <c r="A8" s="3" t="s">
        <v>206</v>
      </c>
      <c r="B8" s="3" t="s">
        <v>230</v>
      </c>
      <c r="G8" t="s">
        <v>238</v>
      </c>
      <c r="H8" t="s">
        <v>240</v>
      </c>
    </row>
    <row r="9" spans="1:8" x14ac:dyDescent="0.25">
      <c r="A9" s="3" t="s">
        <v>207</v>
      </c>
      <c r="B9" s="3" t="s">
        <v>231</v>
      </c>
      <c r="G9" t="s">
        <v>238</v>
      </c>
      <c r="H9" t="s">
        <v>240</v>
      </c>
    </row>
    <row r="10" spans="1:8" x14ac:dyDescent="0.25">
      <c r="A10" s="3" t="s">
        <v>208</v>
      </c>
      <c r="B10" s="3" t="s">
        <v>64</v>
      </c>
      <c r="G10" t="s">
        <v>238</v>
      </c>
      <c r="H10" t="s">
        <v>240</v>
      </c>
    </row>
    <row r="11" spans="1:8" x14ac:dyDescent="0.25">
      <c r="A11" s="3" t="s">
        <v>209</v>
      </c>
      <c r="B11" s="3" t="s">
        <v>67</v>
      </c>
      <c r="G11" t="s">
        <v>238</v>
      </c>
      <c r="H11" t="s">
        <v>240</v>
      </c>
    </row>
    <row r="12" spans="1:8" x14ac:dyDescent="0.25">
      <c r="A12" s="3" t="s">
        <v>210</v>
      </c>
      <c r="B12" s="3" t="s">
        <v>232</v>
      </c>
      <c r="G12" t="s">
        <v>238</v>
      </c>
      <c r="H12" t="s">
        <v>242</v>
      </c>
    </row>
    <row r="13" spans="1:8" x14ac:dyDescent="0.25">
      <c r="A13" s="3" t="s">
        <v>211</v>
      </c>
      <c r="B13" s="3" t="s">
        <v>233</v>
      </c>
      <c r="G13" t="s">
        <v>238</v>
      </c>
      <c r="H13" t="s">
        <v>242</v>
      </c>
    </row>
    <row r="14" spans="1:8" x14ac:dyDescent="0.25">
      <c r="A14" s="3" t="s">
        <v>212</v>
      </c>
      <c r="B14" s="3" t="s">
        <v>78</v>
      </c>
      <c r="G14" t="s">
        <v>239</v>
      </c>
      <c r="H14" t="s">
        <v>241</v>
      </c>
    </row>
    <row r="15" spans="1:8" x14ac:dyDescent="0.25">
      <c r="A15" s="3" t="s">
        <v>213</v>
      </c>
      <c r="B15" s="3" t="s">
        <v>79</v>
      </c>
      <c r="G15" t="s">
        <v>239</v>
      </c>
      <c r="H15" t="s">
        <v>241</v>
      </c>
    </row>
    <row r="16" spans="1:8" x14ac:dyDescent="0.25">
      <c r="A16" s="3" t="s">
        <v>214</v>
      </c>
      <c r="B16" s="3" t="s">
        <v>78</v>
      </c>
      <c r="G16" t="s">
        <v>239</v>
      </c>
      <c r="H16" t="s">
        <v>241</v>
      </c>
    </row>
    <row r="17" spans="1:8" x14ac:dyDescent="0.25">
      <c r="A17" s="3" t="s">
        <v>215</v>
      </c>
      <c r="B17" s="3" t="s">
        <v>79</v>
      </c>
      <c r="G17" t="s">
        <v>239</v>
      </c>
      <c r="H17" t="s">
        <v>241</v>
      </c>
    </row>
    <row r="18" spans="1:8" x14ac:dyDescent="0.25">
      <c r="A18" s="3" t="s">
        <v>216</v>
      </c>
      <c r="B18" s="3" t="s">
        <v>234</v>
      </c>
      <c r="G18" t="s">
        <v>239</v>
      </c>
      <c r="H18" t="s">
        <v>242</v>
      </c>
    </row>
    <row r="19" spans="1:8" x14ac:dyDescent="0.25">
      <c r="A19" s="3" t="s">
        <v>217</v>
      </c>
      <c r="B19" s="3" t="s">
        <v>235</v>
      </c>
      <c r="G19" t="s">
        <v>239</v>
      </c>
      <c r="H19" t="s">
        <v>242</v>
      </c>
    </row>
    <row r="20" spans="1:8" x14ac:dyDescent="0.25">
      <c r="A20" s="3" t="s">
        <v>218</v>
      </c>
      <c r="B20" s="3" t="s">
        <v>236</v>
      </c>
      <c r="G20" t="s">
        <v>239</v>
      </c>
      <c r="H20" t="s">
        <v>242</v>
      </c>
    </row>
    <row r="21" spans="1:8" x14ac:dyDescent="0.25">
      <c r="A21" s="3" t="s">
        <v>219</v>
      </c>
      <c r="B21" s="3" t="s">
        <v>237</v>
      </c>
      <c r="G21" t="s">
        <v>239</v>
      </c>
      <c r="H21" t="s">
        <v>242</v>
      </c>
    </row>
    <row r="22" spans="1:8" x14ac:dyDescent="0.25">
      <c r="A22" s="3" t="s">
        <v>220</v>
      </c>
      <c r="B22" s="3" t="s">
        <v>230</v>
      </c>
      <c r="G22" t="s">
        <v>238</v>
      </c>
      <c r="H22" t="s">
        <v>240</v>
      </c>
    </row>
    <row r="23" spans="1:8" x14ac:dyDescent="0.25">
      <c r="A23" s="3" t="s">
        <v>221</v>
      </c>
      <c r="B23" s="3" t="s">
        <v>231</v>
      </c>
      <c r="G23" t="s">
        <v>238</v>
      </c>
      <c r="H23" t="s">
        <v>240</v>
      </c>
    </row>
    <row r="24" spans="1:8" x14ac:dyDescent="0.25">
      <c r="A24" s="3" t="s">
        <v>222</v>
      </c>
      <c r="B24" s="3" t="s">
        <v>232</v>
      </c>
      <c r="G24" t="s">
        <v>238</v>
      </c>
      <c r="H24" t="s">
        <v>242</v>
      </c>
    </row>
    <row r="25" spans="1:8" x14ac:dyDescent="0.25">
      <c r="A25" s="3" t="s">
        <v>223</v>
      </c>
      <c r="B25" s="3" t="s">
        <v>233</v>
      </c>
      <c r="G25" t="s">
        <v>238</v>
      </c>
      <c r="H25" t="s">
        <v>242</v>
      </c>
    </row>
    <row r="26" spans="1:8" x14ac:dyDescent="0.25">
      <c r="A26" s="3" t="s">
        <v>224</v>
      </c>
      <c r="B26" s="3" t="s">
        <v>64</v>
      </c>
      <c r="G26" t="s">
        <v>238</v>
      </c>
      <c r="H26" t="s">
        <v>240</v>
      </c>
    </row>
    <row r="27" spans="1:8" x14ac:dyDescent="0.25">
      <c r="A27" s="3" t="s">
        <v>225</v>
      </c>
      <c r="B27" s="3" t="s">
        <v>67</v>
      </c>
      <c r="G27" t="s">
        <v>238</v>
      </c>
      <c r="H27" t="s">
        <v>240</v>
      </c>
    </row>
    <row r="28" spans="1:8" x14ac:dyDescent="0.25">
      <c r="A28" s="3"/>
      <c r="B28" s="3"/>
    </row>
    <row r="29" spans="1:8" x14ac:dyDescent="0.25">
      <c r="A29" t="s">
        <v>10</v>
      </c>
    </row>
    <row r="30" spans="1:8" x14ac:dyDescent="0.25">
      <c r="A30" s="3" t="s">
        <v>11</v>
      </c>
      <c r="B30" t="str">
        <f>MID(A30,1,2)</f>
        <v>SM</v>
      </c>
      <c r="C30" t="str">
        <f>MID(A30,3,6)</f>
        <v>01-R</v>
      </c>
      <c r="D30" t="s">
        <v>106</v>
      </c>
      <c r="E30" t="s">
        <v>65</v>
      </c>
      <c r="F30" s="3" t="str">
        <f>D30&amp;", "&amp;E30</f>
        <v>Surface Mounted, Single Rounded Button, no display</v>
      </c>
    </row>
    <row r="31" spans="1:8" x14ac:dyDescent="0.25">
      <c r="A31" s="3" t="s">
        <v>12</v>
      </c>
      <c r="B31" t="str">
        <f t="shared" ref="B31:B82" si="0">MID(A31,1,2)</f>
        <v>SM</v>
      </c>
      <c r="C31" t="str">
        <f t="shared" ref="C31:C45" si="1">MID(A31,3,6)</f>
        <v>01-S</v>
      </c>
      <c r="D31" t="s">
        <v>106</v>
      </c>
      <c r="E31" t="s">
        <v>68</v>
      </c>
      <c r="F31" s="3" t="str">
        <f t="shared" ref="F31:F45" si="2">D31&amp;", "&amp;E31</f>
        <v>Surface Mounted, Single Square Button, no display</v>
      </c>
    </row>
    <row r="32" spans="1:8" x14ac:dyDescent="0.25">
      <c r="A32" s="3" t="s">
        <v>13</v>
      </c>
      <c r="B32" t="str">
        <f t="shared" si="0"/>
        <v>SM</v>
      </c>
      <c r="C32" t="str">
        <f t="shared" si="1"/>
        <v>02-R</v>
      </c>
      <c r="D32" t="s">
        <v>106</v>
      </c>
      <c r="E32" t="s">
        <v>66</v>
      </c>
      <c r="F32" s="3" t="str">
        <f t="shared" si="2"/>
        <v>Surface Mounted, Double Rounded Button, no display</v>
      </c>
    </row>
    <row r="33" spans="1:8" x14ac:dyDescent="0.25">
      <c r="A33" s="3" t="s">
        <v>14</v>
      </c>
      <c r="B33" t="str">
        <f t="shared" si="0"/>
        <v>SM</v>
      </c>
      <c r="C33" t="str">
        <f t="shared" si="1"/>
        <v>02-S</v>
      </c>
      <c r="D33" t="s">
        <v>106</v>
      </c>
      <c r="E33" t="s">
        <v>69</v>
      </c>
      <c r="F33" s="3" t="str">
        <f t="shared" si="2"/>
        <v>Surface Mounted, Double Square Button, no display</v>
      </c>
    </row>
    <row r="34" spans="1:8" x14ac:dyDescent="0.25">
      <c r="A34" s="3" t="s">
        <v>15</v>
      </c>
      <c r="B34" t="str">
        <f t="shared" si="0"/>
        <v>SM</v>
      </c>
      <c r="C34" t="str">
        <f t="shared" si="1"/>
        <v>DR11-R</v>
      </c>
      <c r="D34" t="s">
        <v>106</v>
      </c>
      <c r="E34" t="s">
        <v>70</v>
      </c>
      <c r="F34" s="3" t="str">
        <f t="shared" si="2"/>
        <v>Surface Mounted, Single Rounded Button, with arrow Red dot-matrix display</v>
      </c>
      <c r="G34" t="s">
        <v>238</v>
      </c>
      <c r="H34" t="s">
        <v>240</v>
      </c>
    </row>
    <row r="35" spans="1:8" x14ac:dyDescent="0.25">
      <c r="A35" s="3" t="s">
        <v>16</v>
      </c>
      <c r="B35" t="str">
        <f t="shared" si="0"/>
        <v>SM</v>
      </c>
      <c r="C35" t="str">
        <f t="shared" si="1"/>
        <v>DR11-S</v>
      </c>
      <c r="D35" t="s">
        <v>106</v>
      </c>
      <c r="E35" t="s">
        <v>71</v>
      </c>
      <c r="F35" s="3" t="str">
        <f t="shared" si="2"/>
        <v>Surface Mounted, Single Square Button, with arrow Red dot-matrix display</v>
      </c>
      <c r="G35" t="s">
        <v>238</v>
      </c>
      <c r="H35" t="s">
        <v>240</v>
      </c>
    </row>
    <row r="36" spans="1:8" x14ac:dyDescent="0.25">
      <c r="A36" s="3" t="s">
        <v>17</v>
      </c>
      <c r="B36" t="str">
        <f t="shared" si="0"/>
        <v>SM</v>
      </c>
      <c r="C36" t="str">
        <f t="shared" si="1"/>
        <v>DR12-R</v>
      </c>
      <c r="D36" t="s">
        <v>106</v>
      </c>
      <c r="E36" t="s">
        <v>72</v>
      </c>
      <c r="F36" s="3" t="str">
        <f t="shared" si="2"/>
        <v>Surface Mounted, Double Rounded Button, with arrow Red dot-matrix display</v>
      </c>
      <c r="G36" t="s">
        <v>238</v>
      </c>
      <c r="H36" t="s">
        <v>240</v>
      </c>
    </row>
    <row r="37" spans="1:8" x14ac:dyDescent="0.25">
      <c r="A37" s="3" t="s">
        <v>18</v>
      </c>
      <c r="B37" t="str">
        <f t="shared" si="0"/>
        <v>SM</v>
      </c>
      <c r="C37" t="str">
        <f t="shared" si="1"/>
        <v>DR12-S</v>
      </c>
      <c r="D37" t="s">
        <v>106</v>
      </c>
      <c r="E37" t="s">
        <v>73</v>
      </c>
      <c r="F37" s="3" t="str">
        <f t="shared" si="2"/>
        <v>Surface Mounted, Double Square Button, with arrow Red dot-matrix display</v>
      </c>
      <c r="G37" t="s">
        <v>238</v>
      </c>
      <c r="H37" t="s">
        <v>240</v>
      </c>
    </row>
    <row r="38" spans="1:8" x14ac:dyDescent="0.25">
      <c r="A38" s="3" t="s">
        <v>19</v>
      </c>
      <c r="B38" t="str">
        <f t="shared" si="0"/>
        <v>SM</v>
      </c>
      <c r="C38" t="str">
        <f t="shared" si="1"/>
        <v>DW11-R</v>
      </c>
      <c r="D38" t="s">
        <v>106</v>
      </c>
      <c r="E38" t="s">
        <v>88</v>
      </c>
      <c r="F38" s="3" t="str">
        <f t="shared" si="2"/>
        <v>Surface Mounted, Single Rounded Button, with arrow White dot-matrix display</v>
      </c>
      <c r="G38" t="s">
        <v>238</v>
      </c>
      <c r="H38" t="s">
        <v>242</v>
      </c>
    </row>
    <row r="39" spans="1:8" x14ac:dyDescent="0.25">
      <c r="A39" s="3" t="s">
        <v>20</v>
      </c>
      <c r="B39" t="str">
        <f t="shared" si="0"/>
        <v>SM</v>
      </c>
      <c r="C39" t="str">
        <f t="shared" si="1"/>
        <v>DW11-S</v>
      </c>
      <c r="D39" t="s">
        <v>106</v>
      </c>
      <c r="E39" t="s">
        <v>89</v>
      </c>
      <c r="F39" s="3" t="str">
        <f t="shared" si="2"/>
        <v>Surface Mounted, Single Square Button, with arrow White dot-matrix display</v>
      </c>
      <c r="G39" t="s">
        <v>238</v>
      </c>
      <c r="H39" t="s">
        <v>242</v>
      </c>
    </row>
    <row r="40" spans="1:8" x14ac:dyDescent="0.25">
      <c r="A40" s="3" t="s">
        <v>21</v>
      </c>
      <c r="B40" t="str">
        <f t="shared" si="0"/>
        <v>SM</v>
      </c>
      <c r="C40" t="str">
        <f t="shared" si="1"/>
        <v>DW12-R</v>
      </c>
      <c r="D40" t="s">
        <v>106</v>
      </c>
      <c r="E40" t="s">
        <v>90</v>
      </c>
      <c r="F40" s="3" t="str">
        <f t="shared" si="2"/>
        <v>Surface Mounted, Double Rounded Button, with arrow White dot-matrix display</v>
      </c>
      <c r="G40" t="s">
        <v>238</v>
      </c>
      <c r="H40" t="s">
        <v>242</v>
      </c>
    </row>
    <row r="41" spans="1:8" x14ac:dyDescent="0.25">
      <c r="A41" s="3" t="s">
        <v>22</v>
      </c>
      <c r="B41" t="str">
        <f t="shared" si="0"/>
        <v>SM</v>
      </c>
      <c r="C41" t="str">
        <f t="shared" si="1"/>
        <v>DW12-S</v>
      </c>
      <c r="D41" t="s">
        <v>106</v>
      </c>
      <c r="E41" t="s">
        <v>91</v>
      </c>
      <c r="F41" s="3" t="str">
        <f t="shared" si="2"/>
        <v>Surface Mounted, Double Square Button, with arrow White dot-matrix display</v>
      </c>
      <c r="G41" t="s">
        <v>238</v>
      </c>
      <c r="H41" t="s">
        <v>242</v>
      </c>
    </row>
    <row r="42" spans="1:8" x14ac:dyDescent="0.25">
      <c r="A42" s="3" t="s">
        <v>23</v>
      </c>
      <c r="B42" t="str">
        <f t="shared" si="0"/>
        <v>SM</v>
      </c>
      <c r="C42" t="str">
        <f t="shared" si="1"/>
        <v>LB11-R</v>
      </c>
      <c r="D42" t="s">
        <v>106</v>
      </c>
      <c r="E42" t="s">
        <v>80</v>
      </c>
      <c r="F42" s="3" t="str">
        <f t="shared" si="2"/>
        <v>Surface Mounted, Single Rounded Button, with arrow Blue LCD display</v>
      </c>
      <c r="G42" t="s">
        <v>239</v>
      </c>
      <c r="H42" t="s">
        <v>241</v>
      </c>
    </row>
    <row r="43" spans="1:8" x14ac:dyDescent="0.25">
      <c r="A43" s="3" t="s">
        <v>25</v>
      </c>
      <c r="B43" t="str">
        <f t="shared" si="0"/>
        <v>SM</v>
      </c>
      <c r="C43" t="str">
        <f t="shared" si="1"/>
        <v>LB11-S</v>
      </c>
      <c r="D43" t="s">
        <v>106</v>
      </c>
      <c r="E43" t="s">
        <v>81</v>
      </c>
      <c r="F43" s="3" t="str">
        <f t="shared" si="2"/>
        <v>Surface Mounted, Single Square Button, with arrow Blue LCD display</v>
      </c>
      <c r="G43" t="s">
        <v>239</v>
      </c>
      <c r="H43" t="s">
        <v>241</v>
      </c>
    </row>
    <row r="44" spans="1:8" x14ac:dyDescent="0.25">
      <c r="A44" s="3" t="s">
        <v>24</v>
      </c>
      <c r="B44" t="str">
        <f t="shared" si="0"/>
        <v>SM</v>
      </c>
      <c r="C44" t="str">
        <f t="shared" si="1"/>
        <v>LB12-R</v>
      </c>
      <c r="D44" t="s">
        <v>106</v>
      </c>
      <c r="E44" t="s">
        <v>82</v>
      </c>
      <c r="F44" s="3" t="str">
        <f t="shared" si="2"/>
        <v>Surface Mounted, Double Rounded Button, with arrow Blue LCD display</v>
      </c>
      <c r="G44" t="s">
        <v>239</v>
      </c>
      <c r="H44" t="s">
        <v>241</v>
      </c>
    </row>
    <row r="45" spans="1:8" x14ac:dyDescent="0.25">
      <c r="A45" s="3" t="s">
        <v>26</v>
      </c>
      <c r="B45" t="str">
        <f t="shared" si="0"/>
        <v>SM</v>
      </c>
      <c r="C45" t="str">
        <f t="shared" si="1"/>
        <v>LB12-S</v>
      </c>
      <c r="D45" t="s">
        <v>106</v>
      </c>
      <c r="E45" t="s">
        <v>83</v>
      </c>
      <c r="F45" s="3" t="str">
        <f t="shared" si="2"/>
        <v>Surface Mounted, Double Square Button, with arrow Blue LCD display</v>
      </c>
      <c r="G45" t="s">
        <v>239</v>
      </c>
      <c r="H45" t="s">
        <v>241</v>
      </c>
    </row>
    <row r="46" spans="1:8" x14ac:dyDescent="0.25">
      <c r="A46" s="3"/>
      <c r="F46" s="3"/>
    </row>
    <row r="47" spans="1:8" x14ac:dyDescent="0.25">
      <c r="A47" s="3" t="s">
        <v>27</v>
      </c>
      <c r="B47" t="str">
        <f t="shared" si="0"/>
        <v>FM</v>
      </c>
      <c r="C47" t="str">
        <f>MID(A47,3,6)</f>
        <v>01-R</v>
      </c>
      <c r="D47" t="s">
        <v>63</v>
      </c>
      <c r="E47" t="s">
        <v>65</v>
      </c>
      <c r="F47" s="3" t="str">
        <f>D47&amp;", "&amp;E47</f>
        <v>Flush Mounted, Single Rounded Button, no display</v>
      </c>
    </row>
    <row r="48" spans="1:8" x14ac:dyDescent="0.25">
      <c r="A48" s="3" t="s">
        <v>28</v>
      </c>
      <c r="B48" t="str">
        <f t="shared" si="0"/>
        <v>FM</v>
      </c>
      <c r="C48" t="str">
        <f t="shared" ref="C48:C70" si="3">MID(A48,3,6)</f>
        <v>01-S</v>
      </c>
      <c r="D48" t="s">
        <v>63</v>
      </c>
      <c r="E48" t="s">
        <v>68</v>
      </c>
      <c r="F48" s="3" t="str">
        <f t="shared" ref="F48:F82" si="4">D48&amp;", "&amp;E48</f>
        <v>Flush Mounted, Single Square Button, no display</v>
      </c>
    </row>
    <row r="49" spans="1:8" x14ac:dyDescent="0.25">
      <c r="A49" s="3" t="s">
        <v>29</v>
      </c>
      <c r="B49" t="str">
        <f t="shared" si="0"/>
        <v>FM</v>
      </c>
      <c r="C49" t="str">
        <f t="shared" si="3"/>
        <v>02-R</v>
      </c>
      <c r="D49" t="s">
        <v>63</v>
      </c>
      <c r="E49" t="s">
        <v>66</v>
      </c>
      <c r="F49" s="3" t="str">
        <f t="shared" si="4"/>
        <v>Flush Mounted, Double Rounded Button, no display</v>
      </c>
    </row>
    <row r="50" spans="1:8" x14ac:dyDescent="0.25">
      <c r="A50" s="3" t="s">
        <v>30</v>
      </c>
      <c r="B50" t="str">
        <f t="shared" si="0"/>
        <v>FM</v>
      </c>
      <c r="C50" t="str">
        <f t="shared" si="3"/>
        <v>02-S</v>
      </c>
      <c r="D50" t="s">
        <v>63</v>
      </c>
      <c r="E50" t="s">
        <v>69</v>
      </c>
      <c r="F50" s="3" t="str">
        <f t="shared" si="4"/>
        <v>Flush Mounted, Double Square Button, no display</v>
      </c>
    </row>
    <row r="51" spans="1:8" x14ac:dyDescent="0.25">
      <c r="A51" s="3" t="s">
        <v>31</v>
      </c>
      <c r="B51" t="str">
        <f t="shared" si="0"/>
        <v>FM</v>
      </c>
      <c r="C51" t="str">
        <f t="shared" si="3"/>
        <v>DR11-R</v>
      </c>
      <c r="D51" t="s">
        <v>63</v>
      </c>
      <c r="E51" t="s">
        <v>70</v>
      </c>
      <c r="F51" s="3" t="str">
        <f t="shared" si="4"/>
        <v>Flush Mounted, Single Rounded Button, with arrow Red dot-matrix display</v>
      </c>
      <c r="G51" t="s">
        <v>238</v>
      </c>
      <c r="H51" t="s">
        <v>240</v>
      </c>
    </row>
    <row r="52" spans="1:8" x14ac:dyDescent="0.25">
      <c r="A52" s="3" t="s">
        <v>32</v>
      </c>
      <c r="B52" t="str">
        <f t="shared" si="0"/>
        <v>FM</v>
      </c>
      <c r="C52" t="str">
        <f t="shared" si="3"/>
        <v>DR11-S</v>
      </c>
      <c r="D52" t="s">
        <v>63</v>
      </c>
      <c r="E52" t="s">
        <v>71</v>
      </c>
      <c r="F52" s="3" t="str">
        <f t="shared" si="4"/>
        <v>Flush Mounted, Single Square Button, with arrow Red dot-matrix display</v>
      </c>
      <c r="G52" t="s">
        <v>238</v>
      </c>
      <c r="H52" t="s">
        <v>240</v>
      </c>
    </row>
    <row r="53" spans="1:8" x14ac:dyDescent="0.25">
      <c r="A53" s="3" t="s">
        <v>33</v>
      </c>
      <c r="B53" t="str">
        <f t="shared" si="0"/>
        <v>FM</v>
      </c>
      <c r="C53" t="str">
        <f t="shared" si="3"/>
        <v>DR12-R</v>
      </c>
      <c r="D53" t="s">
        <v>63</v>
      </c>
      <c r="E53" t="s">
        <v>72</v>
      </c>
      <c r="F53" s="3" t="str">
        <f t="shared" si="4"/>
        <v>Flush Mounted, Double Rounded Button, with arrow Red dot-matrix display</v>
      </c>
      <c r="G53" t="s">
        <v>238</v>
      </c>
      <c r="H53" t="s">
        <v>240</v>
      </c>
    </row>
    <row r="54" spans="1:8" x14ac:dyDescent="0.25">
      <c r="A54" s="3" t="s">
        <v>34</v>
      </c>
      <c r="B54" t="str">
        <f t="shared" si="0"/>
        <v>FM</v>
      </c>
      <c r="C54" t="str">
        <f t="shared" si="3"/>
        <v>DR12-S</v>
      </c>
      <c r="D54" t="s">
        <v>63</v>
      </c>
      <c r="E54" t="s">
        <v>73</v>
      </c>
      <c r="F54" s="3" t="str">
        <f t="shared" si="4"/>
        <v>Flush Mounted, Double Square Button, with arrow Red dot-matrix display</v>
      </c>
      <c r="G54" t="s">
        <v>238</v>
      </c>
      <c r="H54" t="s">
        <v>240</v>
      </c>
    </row>
    <row r="55" spans="1:8" x14ac:dyDescent="0.25">
      <c r="A55" s="3" t="s">
        <v>43</v>
      </c>
      <c r="B55" t="str">
        <f t="shared" si="0"/>
        <v>FM</v>
      </c>
      <c r="C55" t="str">
        <f t="shared" si="3"/>
        <v>DR21-R</v>
      </c>
      <c r="D55" t="s">
        <v>63</v>
      </c>
      <c r="E55" t="s">
        <v>74</v>
      </c>
      <c r="F55" s="3" t="str">
        <f t="shared" si="4"/>
        <v>Flush Mounted, Single Rounded Button, with arrow Red dot-matrix display, DUPLEX</v>
      </c>
      <c r="G55" t="s">
        <v>238</v>
      </c>
      <c r="H55" t="s">
        <v>240</v>
      </c>
    </row>
    <row r="56" spans="1:8" x14ac:dyDescent="0.25">
      <c r="A56" s="3" t="s">
        <v>44</v>
      </c>
      <c r="B56" t="str">
        <f t="shared" si="0"/>
        <v>FM</v>
      </c>
      <c r="C56" t="str">
        <f t="shared" si="3"/>
        <v>DR21-S</v>
      </c>
      <c r="D56" t="s">
        <v>63</v>
      </c>
      <c r="E56" t="s">
        <v>75</v>
      </c>
      <c r="F56" s="3" t="str">
        <f t="shared" si="4"/>
        <v>Flush Mounted, Single Square Button, with arrow Red dot-matrix display, DUPLEX</v>
      </c>
      <c r="G56" t="s">
        <v>238</v>
      </c>
      <c r="H56" t="s">
        <v>240</v>
      </c>
    </row>
    <row r="57" spans="1:8" x14ac:dyDescent="0.25">
      <c r="A57" s="3" t="s">
        <v>51</v>
      </c>
      <c r="B57" t="str">
        <f t="shared" si="0"/>
        <v>FM</v>
      </c>
      <c r="C57" t="str">
        <f t="shared" ref="C57" si="5">MID(A57,3,6)</f>
        <v>DR22-R</v>
      </c>
      <c r="D57" t="s">
        <v>63</v>
      </c>
      <c r="E57" t="s">
        <v>76</v>
      </c>
      <c r="F57" s="3" t="str">
        <f t="shared" si="4"/>
        <v>Flush Mounted, Double Rounded Button, with arrow Red dot-matrix display, DUPLEX</v>
      </c>
      <c r="G57" t="s">
        <v>238</v>
      </c>
      <c r="H57" t="s">
        <v>240</v>
      </c>
    </row>
    <row r="58" spans="1:8" x14ac:dyDescent="0.25">
      <c r="A58" s="3" t="s">
        <v>50</v>
      </c>
      <c r="B58" t="str">
        <f t="shared" si="0"/>
        <v>FM</v>
      </c>
      <c r="C58" t="str">
        <f t="shared" ref="C58" si="6">MID(A58,3,6)</f>
        <v>DR22-S</v>
      </c>
      <c r="D58" t="s">
        <v>63</v>
      </c>
      <c r="E58" t="s">
        <v>77</v>
      </c>
      <c r="F58" s="3" t="str">
        <f t="shared" si="4"/>
        <v>Flush Mounted, Double Square Button, with arrow Red dot-matrix display, DUPLEX</v>
      </c>
      <c r="G58" t="s">
        <v>238</v>
      </c>
      <c r="H58" t="s">
        <v>240</v>
      </c>
    </row>
    <row r="59" spans="1:8" x14ac:dyDescent="0.25">
      <c r="A59" s="3" t="s">
        <v>35</v>
      </c>
      <c r="B59" t="str">
        <f t="shared" si="0"/>
        <v>FM</v>
      </c>
      <c r="C59" t="str">
        <f t="shared" si="3"/>
        <v>DW11-R</v>
      </c>
      <c r="D59" t="s">
        <v>63</v>
      </c>
      <c r="E59" t="s">
        <v>88</v>
      </c>
      <c r="F59" s="3" t="str">
        <f t="shared" si="4"/>
        <v>Flush Mounted, Single Rounded Button, with arrow White dot-matrix display</v>
      </c>
      <c r="G59" t="s">
        <v>238</v>
      </c>
      <c r="H59" t="s">
        <v>242</v>
      </c>
    </row>
    <row r="60" spans="1:8" x14ac:dyDescent="0.25">
      <c r="A60" s="3" t="s">
        <v>36</v>
      </c>
      <c r="B60" t="str">
        <f t="shared" si="0"/>
        <v>FM</v>
      </c>
      <c r="C60" t="str">
        <f t="shared" si="3"/>
        <v>DW11-S</v>
      </c>
      <c r="D60" t="s">
        <v>63</v>
      </c>
      <c r="E60" t="s">
        <v>89</v>
      </c>
      <c r="F60" s="3" t="str">
        <f t="shared" si="4"/>
        <v>Flush Mounted, Single Square Button, with arrow White dot-matrix display</v>
      </c>
      <c r="G60" t="s">
        <v>238</v>
      </c>
      <c r="H60" t="s">
        <v>242</v>
      </c>
    </row>
    <row r="61" spans="1:8" x14ac:dyDescent="0.25">
      <c r="A61" s="3" t="s">
        <v>37</v>
      </c>
      <c r="B61" t="str">
        <f t="shared" si="0"/>
        <v>FM</v>
      </c>
      <c r="C61" t="str">
        <f t="shared" si="3"/>
        <v>DW12-R</v>
      </c>
      <c r="D61" t="s">
        <v>63</v>
      </c>
      <c r="E61" t="s">
        <v>90</v>
      </c>
      <c r="F61" s="3" t="str">
        <f t="shared" si="4"/>
        <v>Flush Mounted, Double Rounded Button, with arrow White dot-matrix display</v>
      </c>
      <c r="G61" t="s">
        <v>238</v>
      </c>
      <c r="H61" t="s">
        <v>242</v>
      </c>
    </row>
    <row r="62" spans="1:8" x14ac:dyDescent="0.25">
      <c r="A62" s="3" t="s">
        <v>38</v>
      </c>
      <c r="B62" t="str">
        <f t="shared" si="0"/>
        <v>FM</v>
      </c>
      <c r="C62" t="str">
        <f t="shared" si="3"/>
        <v>DW12-S</v>
      </c>
      <c r="D62" t="s">
        <v>63</v>
      </c>
      <c r="E62" t="s">
        <v>91</v>
      </c>
      <c r="F62" s="3" t="str">
        <f t="shared" si="4"/>
        <v>Flush Mounted, Double Square Button, with arrow White dot-matrix display</v>
      </c>
      <c r="G62" t="s">
        <v>238</v>
      </c>
      <c r="H62" t="s">
        <v>242</v>
      </c>
    </row>
    <row r="63" spans="1:8" x14ac:dyDescent="0.25">
      <c r="A63" s="3" t="s">
        <v>45</v>
      </c>
      <c r="B63" t="str">
        <f t="shared" si="0"/>
        <v>FM</v>
      </c>
      <c r="C63" t="str">
        <f t="shared" si="3"/>
        <v>DW21-R</v>
      </c>
      <c r="D63" t="s">
        <v>63</v>
      </c>
      <c r="E63" t="s">
        <v>92</v>
      </c>
      <c r="F63" s="3" t="str">
        <f t="shared" si="4"/>
        <v>Flush Mounted, Single Rounded Button, with arrow White dot-matrix display, DUPLEX</v>
      </c>
      <c r="G63" t="s">
        <v>238</v>
      </c>
      <c r="H63" t="s">
        <v>242</v>
      </c>
    </row>
    <row r="64" spans="1:8" x14ac:dyDescent="0.25">
      <c r="A64" s="3" t="s">
        <v>46</v>
      </c>
      <c r="B64" t="str">
        <f t="shared" si="0"/>
        <v>FM</v>
      </c>
      <c r="C64" t="str">
        <f t="shared" ref="C64:C65" si="7">MID(A64,3,6)</f>
        <v>DW21-S</v>
      </c>
      <c r="D64" t="s">
        <v>63</v>
      </c>
      <c r="E64" t="s">
        <v>93</v>
      </c>
      <c r="F64" s="3" t="str">
        <f t="shared" si="4"/>
        <v>Flush Mounted, Single Square Button, with arrow White dot-matrix display, DUPLEX</v>
      </c>
      <c r="G64" t="s">
        <v>238</v>
      </c>
      <c r="H64" t="s">
        <v>242</v>
      </c>
    </row>
    <row r="65" spans="1:8" x14ac:dyDescent="0.25">
      <c r="A65" s="3" t="s">
        <v>52</v>
      </c>
      <c r="B65" t="str">
        <f t="shared" si="0"/>
        <v>FM</v>
      </c>
      <c r="C65" t="str">
        <f t="shared" si="7"/>
        <v>DW22-R</v>
      </c>
      <c r="D65" t="s">
        <v>63</v>
      </c>
      <c r="E65" t="s">
        <v>94</v>
      </c>
      <c r="F65" s="3" t="str">
        <f t="shared" si="4"/>
        <v>Flush Mounted, Double Rounded Button, with arrow White dot-matrix display, DUPLEX</v>
      </c>
      <c r="G65" t="s">
        <v>238</v>
      </c>
      <c r="H65" t="s">
        <v>242</v>
      </c>
    </row>
    <row r="66" spans="1:8" x14ac:dyDescent="0.25">
      <c r="A66" s="3" t="s">
        <v>53</v>
      </c>
      <c r="B66" t="str">
        <f t="shared" si="0"/>
        <v>FM</v>
      </c>
      <c r="C66" t="str">
        <f t="shared" ref="C66" si="8">MID(A66,3,6)</f>
        <v>DW22-S</v>
      </c>
      <c r="D66" t="s">
        <v>63</v>
      </c>
      <c r="E66" t="s">
        <v>95</v>
      </c>
      <c r="F66" s="3" t="str">
        <f t="shared" si="4"/>
        <v>Flush Mounted, Double Square Button, with arrow White dot-matrix display, DUPLEX</v>
      </c>
      <c r="G66" t="s">
        <v>238</v>
      </c>
      <c r="H66" t="s">
        <v>242</v>
      </c>
    </row>
    <row r="67" spans="1:8" x14ac:dyDescent="0.25">
      <c r="A67" s="3" t="s">
        <v>39</v>
      </c>
      <c r="B67" t="str">
        <f t="shared" si="0"/>
        <v>FM</v>
      </c>
      <c r="C67" t="str">
        <f t="shared" si="3"/>
        <v>LB11-R</v>
      </c>
      <c r="D67" t="s">
        <v>63</v>
      </c>
      <c r="E67" t="s">
        <v>80</v>
      </c>
      <c r="F67" s="3" t="str">
        <f t="shared" si="4"/>
        <v>Flush Mounted, Single Rounded Button, with arrow Blue LCD display</v>
      </c>
      <c r="G67" t="s">
        <v>239</v>
      </c>
      <c r="H67" t="s">
        <v>241</v>
      </c>
    </row>
    <row r="68" spans="1:8" x14ac:dyDescent="0.25">
      <c r="A68" s="3" t="s">
        <v>40</v>
      </c>
      <c r="B68" t="str">
        <f t="shared" si="0"/>
        <v>FM</v>
      </c>
      <c r="C68" t="str">
        <f t="shared" si="3"/>
        <v>LB11-S</v>
      </c>
      <c r="D68" t="s">
        <v>63</v>
      </c>
      <c r="E68" t="s">
        <v>81</v>
      </c>
      <c r="F68" s="3" t="str">
        <f t="shared" si="4"/>
        <v>Flush Mounted, Single Square Button, with arrow Blue LCD display</v>
      </c>
      <c r="G68" t="s">
        <v>239</v>
      </c>
      <c r="H68" t="s">
        <v>241</v>
      </c>
    </row>
    <row r="69" spans="1:8" x14ac:dyDescent="0.25">
      <c r="A69" s="3" t="s">
        <v>41</v>
      </c>
      <c r="B69" t="str">
        <f t="shared" si="0"/>
        <v>FM</v>
      </c>
      <c r="C69" t="str">
        <f t="shared" si="3"/>
        <v>LB12-R</v>
      </c>
      <c r="D69" t="s">
        <v>63</v>
      </c>
      <c r="E69" t="s">
        <v>82</v>
      </c>
      <c r="F69" s="3" t="str">
        <f t="shared" si="4"/>
        <v>Flush Mounted, Double Rounded Button, with arrow Blue LCD display</v>
      </c>
      <c r="G69" t="s">
        <v>239</v>
      </c>
      <c r="H69" t="s">
        <v>241</v>
      </c>
    </row>
    <row r="70" spans="1:8" x14ac:dyDescent="0.25">
      <c r="A70" s="3" t="s">
        <v>42</v>
      </c>
      <c r="B70" t="str">
        <f t="shared" si="0"/>
        <v>FM</v>
      </c>
      <c r="C70" t="str">
        <f t="shared" si="3"/>
        <v>LB12-S</v>
      </c>
      <c r="D70" t="s">
        <v>63</v>
      </c>
      <c r="E70" t="s">
        <v>83</v>
      </c>
      <c r="F70" s="3" t="str">
        <f t="shared" si="4"/>
        <v>Flush Mounted, Double Square Button, with arrow Blue LCD display</v>
      </c>
      <c r="G70" t="s">
        <v>239</v>
      </c>
      <c r="H70" t="s">
        <v>241</v>
      </c>
    </row>
    <row r="71" spans="1:8" x14ac:dyDescent="0.25">
      <c r="A71" s="3" t="s">
        <v>48</v>
      </c>
      <c r="B71" t="str">
        <f t="shared" si="0"/>
        <v>FM</v>
      </c>
      <c r="C71" t="str">
        <f t="shared" ref="C71:C72" si="9">MID(A71,3,6)</f>
        <v>LB21-R</v>
      </c>
      <c r="D71" t="s">
        <v>63</v>
      </c>
      <c r="E71" t="s">
        <v>84</v>
      </c>
      <c r="F71" s="3" t="str">
        <f t="shared" si="4"/>
        <v>Flush Mounted, Single Rounded Button, with arrow Blue LCD display, DUPLEX</v>
      </c>
      <c r="G71" t="s">
        <v>239</v>
      </c>
      <c r="H71" t="s">
        <v>241</v>
      </c>
    </row>
    <row r="72" spans="1:8" x14ac:dyDescent="0.25">
      <c r="A72" s="3" t="s">
        <v>49</v>
      </c>
      <c r="B72" t="str">
        <f t="shared" si="0"/>
        <v>FM</v>
      </c>
      <c r="C72" t="str">
        <f t="shared" si="9"/>
        <v>LB21-S</v>
      </c>
      <c r="D72" t="s">
        <v>63</v>
      </c>
      <c r="E72" t="s">
        <v>85</v>
      </c>
      <c r="F72" s="3" t="str">
        <f t="shared" si="4"/>
        <v>Flush Mounted, Single Square Button, with arrow Blue LCD display, DUPLEX</v>
      </c>
      <c r="G72" t="s">
        <v>239</v>
      </c>
      <c r="H72" t="s">
        <v>241</v>
      </c>
    </row>
    <row r="73" spans="1:8" x14ac:dyDescent="0.25">
      <c r="A73" s="3" t="s">
        <v>47</v>
      </c>
      <c r="B73" t="str">
        <f t="shared" si="0"/>
        <v>FM</v>
      </c>
      <c r="C73" t="str">
        <f t="shared" ref="C73:C74" si="10">MID(A73,3,6)</f>
        <v>LB22-R</v>
      </c>
      <c r="D73" t="s">
        <v>63</v>
      </c>
      <c r="E73" t="s">
        <v>86</v>
      </c>
      <c r="F73" s="3" t="str">
        <f t="shared" si="4"/>
        <v>Flush Mounted, Double Rounded Button, with arrow Blue LCD display, DUPLEX</v>
      </c>
      <c r="G73" t="s">
        <v>239</v>
      </c>
      <c r="H73" t="s">
        <v>241</v>
      </c>
    </row>
    <row r="74" spans="1:8" x14ac:dyDescent="0.25">
      <c r="A74" s="3" t="s">
        <v>54</v>
      </c>
      <c r="B74" t="str">
        <f t="shared" si="0"/>
        <v>FM</v>
      </c>
      <c r="C74" t="str">
        <f t="shared" si="10"/>
        <v>LB22-S</v>
      </c>
      <c r="D74" t="s">
        <v>63</v>
      </c>
      <c r="E74" t="s">
        <v>87</v>
      </c>
      <c r="F74" s="3" t="str">
        <f t="shared" si="4"/>
        <v>Flush Mounted, Double Square Button, with arrow Blue LCD display, DUPLEX</v>
      </c>
      <c r="G74" t="s">
        <v>239</v>
      </c>
      <c r="H74" t="s">
        <v>241</v>
      </c>
    </row>
    <row r="75" spans="1:8" x14ac:dyDescent="0.25">
      <c r="A75" s="3" t="s">
        <v>55</v>
      </c>
      <c r="B75" t="str">
        <f t="shared" si="0"/>
        <v>FM</v>
      </c>
      <c r="C75" t="str">
        <f t="shared" ref="C75:C82" si="11">MID(A75,3,6)</f>
        <v>LW11-R</v>
      </c>
      <c r="D75" t="s">
        <v>63</v>
      </c>
      <c r="E75" t="s">
        <v>98</v>
      </c>
      <c r="F75" s="3" t="str">
        <f t="shared" si="4"/>
        <v>Flush Mounted, Single Rounded Button, with arrow Black LCD display</v>
      </c>
      <c r="G75" t="s">
        <v>239</v>
      </c>
      <c r="H75" t="s">
        <v>242</v>
      </c>
    </row>
    <row r="76" spans="1:8" x14ac:dyDescent="0.25">
      <c r="A76" s="3" t="s">
        <v>56</v>
      </c>
      <c r="B76" t="str">
        <f t="shared" si="0"/>
        <v>FM</v>
      </c>
      <c r="C76" t="str">
        <f t="shared" si="11"/>
        <v>LW11-S</v>
      </c>
      <c r="D76" t="s">
        <v>63</v>
      </c>
      <c r="E76" t="s">
        <v>99</v>
      </c>
      <c r="F76" s="3" t="str">
        <f t="shared" si="4"/>
        <v>Flush Mounted, Single Square Button, with arrow Black LCD display</v>
      </c>
      <c r="G76" t="s">
        <v>239</v>
      </c>
      <c r="H76" t="s">
        <v>242</v>
      </c>
    </row>
    <row r="77" spans="1:8" x14ac:dyDescent="0.25">
      <c r="A77" s="3" t="s">
        <v>61</v>
      </c>
      <c r="B77" t="str">
        <f t="shared" si="0"/>
        <v>FM</v>
      </c>
      <c r="C77" t="str">
        <f t="shared" ref="C77:C78" si="12">MID(A77,3,6)</f>
        <v>LW12-R</v>
      </c>
      <c r="D77" t="s">
        <v>63</v>
      </c>
      <c r="E77" t="s">
        <v>100</v>
      </c>
      <c r="F77" s="3" t="str">
        <f t="shared" si="4"/>
        <v>Flush Mounted, Double Rounded Button, with arrow Black LCD display</v>
      </c>
      <c r="G77" t="s">
        <v>239</v>
      </c>
      <c r="H77" t="s">
        <v>242</v>
      </c>
    </row>
    <row r="78" spans="1:8" x14ac:dyDescent="0.25">
      <c r="A78" s="3" t="s">
        <v>62</v>
      </c>
      <c r="B78" t="str">
        <f t="shared" si="0"/>
        <v>FM</v>
      </c>
      <c r="C78" t="str">
        <f t="shared" si="12"/>
        <v>LW12-S</v>
      </c>
      <c r="D78" t="s">
        <v>63</v>
      </c>
      <c r="E78" t="s">
        <v>101</v>
      </c>
      <c r="F78" s="3" t="str">
        <f t="shared" si="4"/>
        <v>Flush Mounted, Double Square Button, with arrow Black LCD display</v>
      </c>
      <c r="G78" t="s">
        <v>239</v>
      </c>
      <c r="H78" t="s">
        <v>242</v>
      </c>
    </row>
    <row r="79" spans="1:8" x14ac:dyDescent="0.25">
      <c r="A79" s="3" t="s">
        <v>57</v>
      </c>
      <c r="B79" t="str">
        <f t="shared" si="0"/>
        <v>FM</v>
      </c>
      <c r="C79" t="str">
        <f t="shared" si="11"/>
        <v>LW21-R</v>
      </c>
      <c r="D79" t="s">
        <v>63</v>
      </c>
      <c r="E79" t="s">
        <v>102</v>
      </c>
      <c r="F79" s="3" t="str">
        <f t="shared" si="4"/>
        <v>Flush Mounted, Single Rounded Button, with arrow Black LCD display, DUPLEX</v>
      </c>
      <c r="G79" t="s">
        <v>239</v>
      </c>
      <c r="H79" t="s">
        <v>242</v>
      </c>
    </row>
    <row r="80" spans="1:8" x14ac:dyDescent="0.25">
      <c r="A80" s="3" t="s">
        <v>58</v>
      </c>
      <c r="B80" t="str">
        <f t="shared" si="0"/>
        <v>FM</v>
      </c>
      <c r="C80" t="str">
        <f t="shared" si="11"/>
        <v>LW21-S</v>
      </c>
      <c r="D80" t="s">
        <v>63</v>
      </c>
      <c r="E80" t="s">
        <v>103</v>
      </c>
      <c r="F80" s="3" t="str">
        <f t="shared" si="4"/>
        <v>Flush Mounted, Single Square Button, with arrow Black LCD display, DUPLEX</v>
      </c>
      <c r="G80" t="s">
        <v>239</v>
      </c>
      <c r="H80" t="s">
        <v>242</v>
      </c>
    </row>
    <row r="81" spans="1:8" x14ac:dyDescent="0.25">
      <c r="A81" s="3" t="s">
        <v>59</v>
      </c>
      <c r="B81" t="str">
        <f t="shared" si="0"/>
        <v>FM</v>
      </c>
      <c r="C81" t="str">
        <f t="shared" si="11"/>
        <v>LW22-R</v>
      </c>
      <c r="D81" t="s">
        <v>63</v>
      </c>
      <c r="E81" t="s">
        <v>104</v>
      </c>
      <c r="F81" s="3" t="str">
        <f t="shared" si="4"/>
        <v>Flush Mounted, Double Rounded Button, with arrow Black LCD display, DUPLEX</v>
      </c>
      <c r="G81" t="s">
        <v>239</v>
      </c>
      <c r="H81" t="s">
        <v>242</v>
      </c>
    </row>
    <row r="82" spans="1:8" x14ac:dyDescent="0.25">
      <c r="A82" s="3" t="s">
        <v>60</v>
      </c>
      <c r="B82" t="str">
        <f t="shared" si="0"/>
        <v>FM</v>
      </c>
      <c r="C82" t="str">
        <f t="shared" si="11"/>
        <v>LW22-S</v>
      </c>
      <c r="D82" t="s">
        <v>63</v>
      </c>
      <c r="E82" t="s">
        <v>105</v>
      </c>
      <c r="F82" s="3" t="str">
        <f t="shared" si="4"/>
        <v>Flush Mounted, Double Square Button, with arrow Black LCD display, DUPLEX</v>
      </c>
      <c r="G82" t="s">
        <v>239</v>
      </c>
      <c r="H82" t="s">
        <v>242</v>
      </c>
    </row>
    <row r="84" spans="1:8" x14ac:dyDescent="0.25">
      <c r="A84" s="3" t="s">
        <v>134</v>
      </c>
      <c r="C84" t="s">
        <v>226</v>
      </c>
      <c r="D84" t="s">
        <v>106</v>
      </c>
      <c r="E84" t="s">
        <v>65</v>
      </c>
      <c r="F84" s="3" t="str">
        <f>D84&amp;", "&amp;C84&amp;", "&amp;E84</f>
        <v>Surface Mounted, 100% glass front panel, Single Rounded Button, no display</v>
      </c>
    </row>
    <row r="85" spans="1:8" x14ac:dyDescent="0.25">
      <c r="A85" s="3" t="s">
        <v>135</v>
      </c>
      <c r="C85" t="s">
        <v>226</v>
      </c>
      <c r="D85" t="s">
        <v>106</v>
      </c>
      <c r="E85" t="s">
        <v>68</v>
      </c>
      <c r="F85" s="3" t="str">
        <f t="shared" ref="F85:F103" si="13">D85&amp;", "&amp;C85&amp;", "&amp;E85</f>
        <v>Surface Mounted, 100% glass front panel, Single Square Button, no display</v>
      </c>
    </row>
    <row r="86" spans="1:8" x14ac:dyDescent="0.25">
      <c r="A86" s="3" t="s">
        <v>137</v>
      </c>
      <c r="C86" t="s">
        <v>226</v>
      </c>
      <c r="D86" t="s">
        <v>106</v>
      </c>
      <c r="E86" t="s">
        <v>66</v>
      </c>
      <c r="F86" s="3" t="str">
        <f t="shared" si="13"/>
        <v>Surface Mounted, 100% glass front panel, Double Rounded Button, no display</v>
      </c>
    </row>
    <row r="87" spans="1:8" x14ac:dyDescent="0.25">
      <c r="A87" s="3" t="s">
        <v>136</v>
      </c>
      <c r="C87" t="s">
        <v>226</v>
      </c>
      <c r="D87" t="s">
        <v>106</v>
      </c>
      <c r="E87" t="s">
        <v>69</v>
      </c>
      <c r="F87" s="3" t="str">
        <f t="shared" si="13"/>
        <v>Surface Mounted, 100% glass front panel, Double Square Button, no display</v>
      </c>
    </row>
    <row r="88" spans="1:8" x14ac:dyDescent="0.25">
      <c r="A88" s="3" t="s">
        <v>139</v>
      </c>
      <c r="C88" t="s">
        <v>226</v>
      </c>
      <c r="D88" t="s">
        <v>106</v>
      </c>
      <c r="E88" t="s">
        <v>70</v>
      </c>
      <c r="F88" s="3" t="str">
        <f t="shared" si="13"/>
        <v>Surface Mounted, 100% glass front panel, Single Rounded Button, with arrow Red dot-matrix display</v>
      </c>
      <c r="G88" t="s">
        <v>238</v>
      </c>
      <c r="H88" t="s">
        <v>240</v>
      </c>
    </row>
    <row r="89" spans="1:8" x14ac:dyDescent="0.25">
      <c r="A89" s="3" t="s">
        <v>138</v>
      </c>
      <c r="C89" t="s">
        <v>226</v>
      </c>
      <c r="D89" t="s">
        <v>106</v>
      </c>
      <c r="E89" t="s">
        <v>71</v>
      </c>
      <c r="F89" s="3" t="str">
        <f t="shared" si="13"/>
        <v>Surface Mounted, 100% glass front panel, Single Square Button, with arrow Red dot-matrix display</v>
      </c>
      <c r="G89" t="s">
        <v>238</v>
      </c>
      <c r="H89" t="s">
        <v>240</v>
      </c>
    </row>
    <row r="90" spans="1:8" x14ac:dyDescent="0.25">
      <c r="A90" s="3" t="s">
        <v>140</v>
      </c>
      <c r="C90" t="s">
        <v>226</v>
      </c>
      <c r="D90" t="s">
        <v>106</v>
      </c>
      <c r="E90" t="s">
        <v>72</v>
      </c>
      <c r="F90" s="3" t="str">
        <f t="shared" si="13"/>
        <v>Surface Mounted, 100% glass front panel, Double Rounded Button, with arrow Red dot-matrix display</v>
      </c>
      <c r="G90" t="s">
        <v>238</v>
      </c>
      <c r="H90" t="s">
        <v>240</v>
      </c>
    </row>
    <row r="91" spans="1:8" x14ac:dyDescent="0.25">
      <c r="A91" s="3" t="s">
        <v>141</v>
      </c>
      <c r="C91" t="s">
        <v>226</v>
      </c>
      <c r="D91" t="s">
        <v>106</v>
      </c>
      <c r="E91" t="s">
        <v>73</v>
      </c>
      <c r="F91" s="3" t="str">
        <f t="shared" si="13"/>
        <v>Surface Mounted, 100% glass front panel, Double Square Button, with arrow Red dot-matrix display</v>
      </c>
      <c r="G91" t="s">
        <v>238</v>
      </c>
      <c r="H91" t="s">
        <v>240</v>
      </c>
    </row>
    <row r="92" spans="1:8" x14ac:dyDescent="0.25">
      <c r="A92" s="3" t="s">
        <v>142</v>
      </c>
      <c r="C92" t="s">
        <v>226</v>
      </c>
      <c r="D92" t="s">
        <v>106</v>
      </c>
      <c r="E92" t="s">
        <v>74</v>
      </c>
      <c r="F92" s="3" t="str">
        <f t="shared" si="13"/>
        <v>Surface Mounted, 100% glass front panel, Single Rounded Button, with arrow Red dot-matrix display, DUPLEX</v>
      </c>
      <c r="G92" t="s">
        <v>238</v>
      </c>
      <c r="H92" t="s">
        <v>240</v>
      </c>
    </row>
    <row r="93" spans="1:8" x14ac:dyDescent="0.25">
      <c r="A93" s="3" t="s">
        <v>143</v>
      </c>
      <c r="C93" t="s">
        <v>226</v>
      </c>
      <c r="D93" t="s">
        <v>106</v>
      </c>
      <c r="E93" t="s">
        <v>75</v>
      </c>
      <c r="F93" s="3" t="str">
        <f t="shared" si="13"/>
        <v>Surface Mounted, 100% glass front panel, Single Square Button, with arrow Red dot-matrix display, DUPLEX</v>
      </c>
      <c r="G93" t="s">
        <v>238</v>
      </c>
      <c r="H93" t="s">
        <v>240</v>
      </c>
    </row>
    <row r="94" spans="1:8" x14ac:dyDescent="0.25">
      <c r="A94" s="3" t="s">
        <v>144</v>
      </c>
      <c r="C94" t="s">
        <v>226</v>
      </c>
      <c r="D94" t="s">
        <v>106</v>
      </c>
      <c r="E94" t="s">
        <v>76</v>
      </c>
      <c r="F94" s="3" t="str">
        <f t="shared" si="13"/>
        <v>Surface Mounted, 100% glass front panel, Double Rounded Button, with arrow Red dot-matrix display, DUPLEX</v>
      </c>
      <c r="G94" t="s">
        <v>238</v>
      </c>
      <c r="H94" t="s">
        <v>240</v>
      </c>
    </row>
    <row r="95" spans="1:8" x14ac:dyDescent="0.25">
      <c r="A95" s="3" t="s">
        <v>145</v>
      </c>
      <c r="C95" t="s">
        <v>226</v>
      </c>
      <c r="D95" t="s">
        <v>106</v>
      </c>
      <c r="E95" t="s">
        <v>77</v>
      </c>
      <c r="F95" s="3" t="str">
        <f t="shared" si="13"/>
        <v>Surface Mounted, 100% glass front panel, Double Square Button, with arrow Red dot-matrix display, DUPLEX</v>
      </c>
      <c r="G95" t="s">
        <v>238</v>
      </c>
      <c r="H95" t="s">
        <v>240</v>
      </c>
    </row>
    <row r="96" spans="1:8" x14ac:dyDescent="0.25">
      <c r="A96" s="3" t="s">
        <v>146</v>
      </c>
      <c r="C96" t="s">
        <v>226</v>
      </c>
      <c r="D96" t="s">
        <v>106</v>
      </c>
      <c r="E96" t="s">
        <v>88</v>
      </c>
      <c r="F96" s="3" t="str">
        <f t="shared" si="13"/>
        <v>Surface Mounted, 100% glass front panel, Single Rounded Button, with arrow White dot-matrix display</v>
      </c>
      <c r="G96" t="s">
        <v>238</v>
      </c>
      <c r="H96" t="s">
        <v>242</v>
      </c>
    </row>
    <row r="97" spans="1:8" x14ac:dyDescent="0.25">
      <c r="A97" s="3" t="s">
        <v>147</v>
      </c>
      <c r="C97" t="s">
        <v>226</v>
      </c>
      <c r="D97" t="s">
        <v>106</v>
      </c>
      <c r="E97" t="s">
        <v>89</v>
      </c>
      <c r="F97" s="3" t="str">
        <f t="shared" si="13"/>
        <v>Surface Mounted, 100% glass front panel, Single Square Button, with arrow White dot-matrix display</v>
      </c>
      <c r="G97" t="s">
        <v>238</v>
      </c>
      <c r="H97" t="s">
        <v>242</v>
      </c>
    </row>
    <row r="98" spans="1:8" x14ac:dyDescent="0.25">
      <c r="A98" s="3" t="s">
        <v>148</v>
      </c>
      <c r="C98" t="s">
        <v>226</v>
      </c>
      <c r="D98" t="s">
        <v>106</v>
      </c>
      <c r="E98" t="s">
        <v>90</v>
      </c>
      <c r="F98" s="3" t="str">
        <f t="shared" si="13"/>
        <v>Surface Mounted, 100% glass front panel, Double Rounded Button, with arrow White dot-matrix display</v>
      </c>
      <c r="G98" t="s">
        <v>238</v>
      </c>
      <c r="H98" t="s">
        <v>242</v>
      </c>
    </row>
    <row r="99" spans="1:8" x14ac:dyDescent="0.25">
      <c r="A99" s="3" t="s">
        <v>149</v>
      </c>
      <c r="C99" t="s">
        <v>226</v>
      </c>
      <c r="D99" t="s">
        <v>106</v>
      </c>
      <c r="E99" t="s">
        <v>91</v>
      </c>
      <c r="F99" s="3" t="str">
        <f t="shared" si="13"/>
        <v>Surface Mounted, 100% glass front panel, Double Square Button, with arrow White dot-matrix display</v>
      </c>
      <c r="G99" t="s">
        <v>238</v>
      </c>
      <c r="H99" t="s">
        <v>242</v>
      </c>
    </row>
    <row r="100" spans="1:8" x14ac:dyDescent="0.25">
      <c r="A100" s="3" t="s">
        <v>150</v>
      </c>
      <c r="C100" t="s">
        <v>226</v>
      </c>
      <c r="D100" t="s">
        <v>106</v>
      </c>
      <c r="E100" t="s">
        <v>92</v>
      </c>
      <c r="F100" s="3" t="str">
        <f t="shared" si="13"/>
        <v>Surface Mounted, 100% glass front panel, Single Rounded Button, with arrow White dot-matrix display, DUPLEX</v>
      </c>
      <c r="G100" t="s">
        <v>238</v>
      </c>
      <c r="H100" t="s">
        <v>242</v>
      </c>
    </row>
    <row r="101" spans="1:8" x14ac:dyDescent="0.25">
      <c r="A101" s="3" t="s">
        <v>151</v>
      </c>
      <c r="C101" t="s">
        <v>226</v>
      </c>
      <c r="D101" t="s">
        <v>106</v>
      </c>
      <c r="E101" t="s">
        <v>93</v>
      </c>
      <c r="F101" s="3" t="str">
        <f t="shared" si="13"/>
        <v>Surface Mounted, 100% glass front panel, Single Square Button, with arrow White dot-matrix display, DUPLEX</v>
      </c>
      <c r="G101" t="s">
        <v>238</v>
      </c>
      <c r="H101" t="s">
        <v>242</v>
      </c>
    </row>
    <row r="102" spans="1:8" x14ac:dyDescent="0.25">
      <c r="A102" s="3" t="s">
        <v>152</v>
      </c>
      <c r="C102" t="s">
        <v>226</v>
      </c>
      <c r="D102" t="s">
        <v>106</v>
      </c>
      <c r="E102" t="s">
        <v>94</v>
      </c>
      <c r="F102" s="3" t="str">
        <f t="shared" si="13"/>
        <v>Surface Mounted, 100% glass front panel, Double Rounded Button, with arrow White dot-matrix display, DUPLEX</v>
      </c>
      <c r="G102" t="s">
        <v>238</v>
      </c>
      <c r="H102" t="s">
        <v>242</v>
      </c>
    </row>
    <row r="103" spans="1:8" x14ac:dyDescent="0.25">
      <c r="A103" s="3" t="s">
        <v>153</v>
      </c>
      <c r="C103" t="s">
        <v>226</v>
      </c>
      <c r="D103" t="s">
        <v>106</v>
      </c>
      <c r="E103" t="s">
        <v>95</v>
      </c>
      <c r="F103" s="3" t="str">
        <f t="shared" si="13"/>
        <v>Surface Mounted, 100% glass front panel, Double Square Button, with arrow White dot-matrix display, DUPLEX</v>
      </c>
      <c r="G103" t="s">
        <v>238</v>
      </c>
      <c r="H103" t="s">
        <v>242</v>
      </c>
    </row>
    <row r="105" spans="1:8" x14ac:dyDescent="0.25">
      <c r="A105" s="3" t="s">
        <v>154</v>
      </c>
      <c r="D105" t="s">
        <v>106</v>
      </c>
      <c r="E105" t="s">
        <v>70</v>
      </c>
      <c r="F105" s="3" t="str">
        <f>D105&amp;", "&amp;E105</f>
        <v>Surface Mounted, Single Rounded Button, with arrow Red dot-matrix display</v>
      </c>
      <c r="G105" t="s">
        <v>239</v>
      </c>
      <c r="H105" t="s">
        <v>240</v>
      </c>
    </row>
    <row r="106" spans="1:8" x14ac:dyDescent="0.25">
      <c r="A106" s="3" t="s">
        <v>155</v>
      </c>
      <c r="D106" t="s">
        <v>106</v>
      </c>
      <c r="E106" t="s">
        <v>71</v>
      </c>
      <c r="F106" s="3" t="str">
        <f t="shared" ref="F106:F157" si="14">D106&amp;", "&amp;E106</f>
        <v>Surface Mounted, Single Square Button, with arrow Red dot-matrix display</v>
      </c>
      <c r="G106" t="s">
        <v>239</v>
      </c>
      <c r="H106" t="s">
        <v>240</v>
      </c>
    </row>
    <row r="107" spans="1:8" x14ac:dyDescent="0.25">
      <c r="A107" s="3" t="s">
        <v>156</v>
      </c>
      <c r="D107" t="s">
        <v>106</v>
      </c>
      <c r="E107" t="s">
        <v>72</v>
      </c>
      <c r="F107" s="3" t="str">
        <f t="shared" si="14"/>
        <v>Surface Mounted, Double Rounded Button, with arrow Red dot-matrix display</v>
      </c>
      <c r="G107" t="s">
        <v>239</v>
      </c>
      <c r="H107" t="s">
        <v>240</v>
      </c>
    </row>
    <row r="108" spans="1:8" x14ac:dyDescent="0.25">
      <c r="A108" s="3" t="s">
        <v>157</v>
      </c>
      <c r="D108" t="s">
        <v>106</v>
      </c>
      <c r="E108" t="s">
        <v>73</v>
      </c>
      <c r="F108" s="3" t="str">
        <f t="shared" si="14"/>
        <v>Surface Mounted, Double Square Button, with arrow Red dot-matrix display</v>
      </c>
      <c r="G108" t="s">
        <v>239</v>
      </c>
      <c r="H108" t="s">
        <v>240</v>
      </c>
    </row>
    <row r="109" spans="1:8" x14ac:dyDescent="0.25">
      <c r="A109" s="3" t="s">
        <v>158</v>
      </c>
      <c r="D109" t="s">
        <v>106</v>
      </c>
      <c r="E109" t="s">
        <v>88</v>
      </c>
      <c r="F109" s="3" t="str">
        <f t="shared" si="14"/>
        <v>Surface Mounted, Single Rounded Button, with arrow White dot-matrix display</v>
      </c>
      <c r="G109" t="s">
        <v>239</v>
      </c>
      <c r="H109" t="s">
        <v>242</v>
      </c>
    </row>
    <row r="110" spans="1:8" x14ac:dyDescent="0.25">
      <c r="A110" s="3" t="s">
        <v>159</v>
      </c>
      <c r="D110" t="s">
        <v>106</v>
      </c>
      <c r="E110" t="s">
        <v>89</v>
      </c>
      <c r="F110" s="3" t="str">
        <f t="shared" si="14"/>
        <v>Surface Mounted, Single Square Button, with arrow White dot-matrix display</v>
      </c>
      <c r="G110" t="s">
        <v>239</v>
      </c>
      <c r="H110" t="s">
        <v>242</v>
      </c>
    </row>
    <row r="111" spans="1:8" x14ac:dyDescent="0.25">
      <c r="A111" s="3" t="s">
        <v>160</v>
      </c>
      <c r="D111" t="s">
        <v>106</v>
      </c>
      <c r="E111" t="s">
        <v>90</v>
      </c>
      <c r="F111" s="3" t="str">
        <f t="shared" si="14"/>
        <v>Surface Mounted, Double Rounded Button, with arrow White dot-matrix display</v>
      </c>
      <c r="G111" t="s">
        <v>239</v>
      </c>
      <c r="H111" t="s">
        <v>242</v>
      </c>
    </row>
    <row r="112" spans="1:8" x14ac:dyDescent="0.25">
      <c r="A112" s="3" t="s">
        <v>161</v>
      </c>
      <c r="D112" t="s">
        <v>106</v>
      </c>
      <c r="E112" t="s">
        <v>91</v>
      </c>
      <c r="F112" s="3" t="str">
        <f t="shared" si="14"/>
        <v>Surface Mounted, Double Square Button, with arrow White dot-matrix display</v>
      </c>
      <c r="G112" t="s">
        <v>239</v>
      </c>
      <c r="H112" t="s">
        <v>242</v>
      </c>
    </row>
    <row r="114" spans="1:8" x14ac:dyDescent="0.25">
      <c r="A114" s="3" t="s">
        <v>162</v>
      </c>
      <c r="D114" t="s">
        <v>106</v>
      </c>
      <c r="E114" t="s">
        <v>65</v>
      </c>
      <c r="F114" s="3" t="str">
        <f t="shared" si="14"/>
        <v>Surface Mounted, Single Rounded Button, no display</v>
      </c>
    </row>
    <row r="115" spans="1:8" x14ac:dyDescent="0.25">
      <c r="A115" s="3" t="s">
        <v>163</v>
      </c>
      <c r="D115" t="s">
        <v>106</v>
      </c>
      <c r="E115" t="s">
        <v>68</v>
      </c>
      <c r="F115" s="3" t="str">
        <f t="shared" si="14"/>
        <v>Surface Mounted, Single Square Button, no display</v>
      </c>
    </row>
    <row r="116" spans="1:8" x14ac:dyDescent="0.25">
      <c r="A116" s="3" t="s">
        <v>164</v>
      </c>
      <c r="D116" t="s">
        <v>106</v>
      </c>
      <c r="E116" t="s">
        <v>66</v>
      </c>
      <c r="F116" s="3" t="str">
        <f t="shared" si="14"/>
        <v>Surface Mounted, Double Rounded Button, no display</v>
      </c>
    </row>
    <row r="117" spans="1:8" x14ac:dyDescent="0.25">
      <c r="A117" s="3" t="s">
        <v>165</v>
      </c>
      <c r="D117" t="s">
        <v>106</v>
      </c>
      <c r="E117" t="s">
        <v>69</v>
      </c>
      <c r="F117" s="3" t="str">
        <f t="shared" si="14"/>
        <v>Surface Mounted, Double Square Button, no display</v>
      </c>
    </row>
    <row r="118" spans="1:8" x14ac:dyDescent="0.25">
      <c r="A118" s="3" t="s">
        <v>166</v>
      </c>
      <c r="D118" t="s">
        <v>106</v>
      </c>
      <c r="E118" t="s">
        <v>70</v>
      </c>
      <c r="F118" s="3" t="str">
        <f t="shared" si="14"/>
        <v>Surface Mounted, Single Rounded Button, with arrow Red dot-matrix display</v>
      </c>
      <c r="G118" t="s">
        <v>238</v>
      </c>
      <c r="H118" t="s">
        <v>240</v>
      </c>
    </row>
    <row r="119" spans="1:8" x14ac:dyDescent="0.25">
      <c r="A119" s="3" t="s">
        <v>167</v>
      </c>
      <c r="D119" t="s">
        <v>106</v>
      </c>
      <c r="E119" t="s">
        <v>71</v>
      </c>
      <c r="F119" s="3" t="str">
        <f t="shared" si="14"/>
        <v>Surface Mounted, Single Square Button, with arrow Red dot-matrix display</v>
      </c>
      <c r="G119" t="s">
        <v>238</v>
      </c>
      <c r="H119" t="s">
        <v>240</v>
      </c>
    </row>
    <row r="120" spans="1:8" x14ac:dyDescent="0.25">
      <c r="A120" s="3" t="s">
        <v>168</v>
      </c>
      <c r="D120" t="s">
        <v>106</v>
      </c>
      <c r="E120" t="s">
        <v>72</v>
      </c>
      <c r="F120" s="3" t="str">
        <f t="shared" si="14"/>
        <v>Surface Mounted, Double Rounded Button, with arrow Red dot-matrix display</v>
      </c>
      <c r="G120" t="s">
        <v>238</v>
      </c>
      <c r="H120" t="s">
        <v>240</v>
      </c>
    </row>
    <row r="121" spans="1:8" x14ac:dyDescent="0.25">
      <c r="A121" s="3" t="s">
        <v>169</v>
      </c>
      <c r="D121" t="s">
        <v>106</v>
      </c>
      <c r="E121" t="s">
        <v>73</v>
      </c>
      <c r="F121" s="3" t="str">
        <f t="shared" si="14"/>
        <v>Surface Mounted, Double Square Button, with arrow Red dot-matrix display</v>
      </c>
      <c r="G121" t="s">
        <v>238</v>
      </c>
      <c r="H121" t="s">
        <v>240</v>
      </c>
    </row>
    <row r="122" spans="1:8" x14ac:dyDescent="0.25">
      <c r="A122" s="3" t="s">
        <v>170</v>
      </c>
      <c r="D122" t="s">
        <v>106</v>
      </c>
      <c r="E122" t="s">
        <v>74</v>
      </c>
      <c r="F122" s="3" t="str">
        <f t="shared" si="14"/>
        <v>Surface Mounted, Single Rounded Button, with arrow Red dot-matrix display, DUPLEX</v>
      </c>
      <c r="G122" t="s">
        <v>238</v>
      </c>
      <c r="H122" t="s">
        <v>240</v>
      </c>
    </row>
    <row r="123" spans="1:8" x14ac:dyDescent="0.25">
      <c r="A123" s="3" t="s">
        <v>171</v>
      </c>
      <c r="D123" t="s">
        <v>106</v>
      </c>
      <c r="E123" t="s">
        <v>75</v>
      </c>
      <c r="F123" s="3" t="str">
        <f t="shared" si="14"/>
        <v>Surface Mounted, Single Square Button, with arrow Red dot-matrix display, DUPLEX</v>
      </c>
      <c r="G123" t="s">
        <v>238</v>
      </c>
      <c r="H123" t="s">
        <v>240</v>
      </c>
    </row>
    <row r="124" spans="1:8" x14ac:dyDescent="0.25">
      <c r="A124" s="3" t="s">
        <v>172</v>
      </c>
      <c r="D124" t="s">
        <v>106</v>
      </c>
      <c r="E124" t="s">
        <v>76</v>
      </c>
      <c r="F124" s="3" t="str">
        <f t="shared" si="14"/>
        <v>Surface Mounted, Double Rounded Button, with arrow Red dot-matrix display, DUPLEX</v>
      </c>
      <c r="G124" t="s">
        <v>238</v>
      </c>
      <c r="H124" t="s">
        <v>240</v>
      </c>
    </row>
    <row r="125" spans="1:8" x14ac:dyDescent="0.25">
      <c r="A125" s="3" t="s">
        <v>173</v>
      </c>
      <c r="D125" t="s">
        <v>106</v>
      </c>
      <c r="E125" t="s">
        <v>77</v>
      </c>
      <c r="F125" s="3" t="str">
        <f t="shared" si="14"/>
        <v>Surface Mounted, Double Square Button, with arrow Red dot-matrix display, DUPLEX</v>
      </c>
      <c r="G125" t="s">
        <v>238</v>
      </c>
      <c r="H125" t="s">
        <v>240</v>
      </c>
    </row>
    <row r="126" spans="1:8" x14ac:dyDescent="0.25">
      <c r="A126" s="3" t="s">
        <v>174</v>
      </c>
      <c r="D126" t="s">
        <v>106</v>
      </c>
      <c r="E126" t="s">
        <v>88</v>
      </c>
      <c r="F126" s="3" t="str">
        <f t="shared" si="14"/>
        <v>Surface Mounted, Single Rounded Button, with arrow White dot-matrix display</v>
      </c>
      <c r="G126" t="s">
        <v>238</v>
      </c>
      <c r="H126" t="s">
        <v>242</v>
      </c>
    </row>
    <row r="127" spans="1:8" x14ac:dyDescent="0.25">
      <c r="A127" s="3" t="s">
        <v>175</v>
      </c>
      <c r="D127" t="s">
        <v>106</v>
      </c>
      <c r="E127" t="s">
        <v>89</v>
      </c>
      <c r="F127" s="3" t="str">
        <f t="shared" si="14"/>
        <v>Surface Mounted, Single Square Button, with arrow White dot-matrix display</v>
      </c>
      <c r="G127" t="s">
        <v>238</v>
      </c>
      <c r="H127" t="s">
        <v>242</v>
      </c>
    </row>
    <row r="128" spans="1:8" x14ac:dyDescent="0.25">
      <c r="A128" s="3" t="s">
        <v>176</v>
      </c>
      <c r="D128" t="s">
        <v>106</v>
      </c>
      <c r="E128" t="s">
        <v>90</v>
      </c>
      <c r="F128" s="3" t="str">
        <f t="shared" si="14"/>
        <v>Surface Mounted, Double Rounded Button, with arrow White dot-matrix display</v>
      </c>
      <c r="G128" t="s">
        <v>238</v>
      </c>
      <c r="H128" t="s">
        <v>242</v>
      </c>
    </row>
    <row r="129" spans="1:8" x14ac:dyDescent="0.25">
      <c r="A129" s="3" t="s">
        <v>177</v>
      </c>
      <c r="D129" t="s">
        <v>106</v>
      </c>
      <c r="E129" t="s">
        <v>91</v>
      </c>
      <c r="F129" s="3" t="str">
        <f t="shared" si="14"/>
        <v>Surface Mounted, Double Square Button, with arrow White dot-matrix display</v>
      </c>
      <c r="G129" t="s">
        <v>238</v>
      </c>
      <c r="H129" t="s">
        <v>242</v>
      </c>
    </row>
    <row r="130" spans="1:8" x14ac:dyDescent="0.25">
      <c r="A130" s="3" t="s">
        <v>178</v>
      </c>
      <c r="D130" t="s">
        <v>106</v>
      </c>
      <c r="E130" t="s">
        <v>92</v>
      </c>
      <c r="F130" s="3" t="str">
        <f t="shared" si="14"/>
        <v>Surface Mounted, Single Rounded Button, with arrow White dot-matrix display, DUPLEX</v>
      </c>
      <c r="G130" t="s">
        <v>238</v>
      </c>
      <c r="H130" t="s">
        <v>242</v>
      </c>
    </row>
    <row r="131" spans="1:8" x14ac:dyDescent="0.25">
      <c r="A131" s="3" t="s">
        <v>179</v>
      </c>
      <c r="D131" t="s">
        <v>106</v>
      </c>
      <c r="E131" t="s">
        <v>93</v>
      </c>
      <c r="F131" s="3" t="str">
        <f t="shared" si="14"/>
        <v>Surface Mounted, Single Square Button, with arrow White dot-matrix display, DUPLEX</v>
      </c>
      <c r="G131" t="s">
        <v>238</v>
      </c>
      <c r="H131" t="s">
        <v>242</v>
      </c>
    </row>
    <row r="132" spans="1:8" x14ac:dyDescent="0.25">
      <c r="A132" s="3" t="s">
        <v>180</v>
      </c>
      <c r="D132" t="s">
        <v>106</v>
      </c>
      <c r="E132" t="s">
        <v>94</v>
      </c>
      <c r="F132" s="3" t="str">
        <f t="shared" si="14"/>
        <v>Surface Mounted, Double Rounded Button, with arrow White dot-matrix display, DUPLEX</v>
      </c>
      <c r="G132" t="s">
        <v>238</v>
      </c>
      <c r="H132" t="s">
        <v>242</v>
      </c>
    </row>
    <row r="133" spans="1:8" x14ac:dyDescent="0.25">
      <c r="A133" s="3" t="s">
        <v>181</v>
      </c>
      <c r="D133" t="s">
        <v>106</v>
      </c>
      <c r="E133" t="s">
        <v>95</v>
      </c>
      <c r="F133" s="3" t="str">
        <f t="shared" si="14"/>
        <v>Surface Mounted, Double Square Button, with arrow White dot-matrix display, DUPLEX</v>
      </c>
      <c r="G133" t="s">
        <v>238</v>
      </c>
      <c r="H133" t="s">
        <v>242</v>
      </c>
    </row>
    <row r="134" spans="1:8" x14ac:dyDescent="0.25">
      <c r="A134" s="3" t="s">
        <v>182</v>
      </c>
      <c r="D134" t="s">
        <v>106</v>
      </c>
      <c r="E134" t="s">
        <v>70</v>
      </c>
      <c r="F134" s="3" t="str">
        <f t="shared" si="14"/>
        <v>Surface Mounted, Single Rounded Button, with arrow Red dot-matrix display</v>
      </c>
      <c r="G134" t="s">
        <v>238</v>
      </c>
      <c r="H134" t="s">
        <v>240</v>
      </c>
    </row>
    <row r="135" spans="1:8" x14ac:dyDescent="0.25">
      <c r="A135" s="3" t="s">
        <v>183</v>
      </c>
      <c r="D135" t="s">
        <v>106</v>
      </c>
      <c r="E135" t="s">
        <v>71</v>
      </c>
      <c r="F135" s="3" t="str">
        <f t="shared" si="14"/>
        <v>Surface Mounted, Single Square Button, with arrow Red dot-matrix display</v>
      </c>
      <c r="G135" t="s">
        <v>238</v>
      </c>
      <c r="H135" t="s">
        <v>240</v>
      </c>
    </row>
    <row r="136" spans="1:8" x14ac:dyDescent="0.25">
      <c r="A136" s="3" t="s">
        <v>184</v>
      </c>
      <c r="D136" t="s">
        <v>106</v>
      </c>
      <c r="E136" t="s">
        <v>72</v>
      </c>
      <c r="F136" s="3" t="str">
        <f t="shared" si="14"/>
        <v>Surface Mounted, Double Rounded Button, with arrow Red dot-matrix display</v>
      </c>
      <c r="G136" t="s">
        <v>238</v>
      </c>
      <c r="H136" t="s">
        <v>240</v>
      </c>
    </row>
    <row r="137" spans="1:8" x14ac:dyDescent="0.25">
      <c r="A137" s="3" t="s">
        <v>185</v>
      </c>
      <c r="D137" t="s">
        <v>106</v>
      </c>
      <c r="E137" t="s">
        <v>73</v>
      </c>
      <c r="F137" s="3" t="str">
        <f t="shared" si="14"/>
        <v>Surface Mounted, Double Square Button, with arrow Red dot-matrix display</v>
      </c>
      <c r="G137" t="s">
        <v>238</v>
      </c>
      <c r="H137" t="s">
        <v>240</v>
      </c>
    </row>
    <row r="138" spans="1:8" x14ac:dyDescent="0.25">
      <c r="A138" s="3" t="s">
        <v>186</v>
      </c>
      <c r="D138" t="s">
        <v>106</v>
      </c>
      <c r="E138" t="s">
        <v>74</v>
      </c>
      <c r="F138" s="3" t="str">
        <f t="shared" si="14"/>
        <v>Surface Mounted, Single Rounded Button, with arrow Red dot-matrix display, DUPLEX</v>
      </c>
      <c r="G138" t="s">
        <v>238</v>
      </c>
      <c r="H138" t="s">
        <v>240</v>
      </c>
    </row>
    <row r="139" spans="1:8" x14ac:dyDescent="0.25">
      <c r="A139" s="3" t="s">
        <v>187</v>
      </c>
      <c r="D139" t="s">
        <v>106</v>
      </c>
      <c r="E139" t="s">
        <v>75</v>
      </c>
      <c r="F139" s="3" t="str">
        <f t="shared" si="14"/>
        <v>Surface Mounted, Single Square Button, with arrow Red dot-matrix display, DUPLEX</v>
      </c>
      <c r="G139" t="s">
        <v>238</v>
      </c>
      <c r="H139" t="s">
        <v>240</v>
      </c>
    </row>
    <row r="140" spans="1:8" x14ac:dyDescent="0.25">
      <c r="A140" s="3" t="s">
        <v>188</v>
      </c>
      <c r="D140" t="s">
        <v>106</v>
      </c>
      <c r="E140" t="s">
        <v>76</v>
      </c>
      <c r="F140" s="3" t="str">
        <f t="shared" si="14"/>
        <v>Surface Mounted, Double Rounded Button, with arrow Red dot-matrix display, DUPLEX</v>
      </c>
      <c r="G140" t="s">
        <v>238</v>
      </c>
      <c r="H140" t="s">
        <v>240</v>
      </c>
    </row>
    <row r="141" spans="1:8" x14ac:dyDescent="0.25">
      <c r="A141" s="3" t="s">
        <v>189</v>
      </c>
      <c r="D141" t="s">
        <v>106</v>
      </c>
      <c r="E141" t="s">
        <v>77</v>
      </c>
      <c r="F141" s="3" t="str">
        <f t="shared" si="14"/>
        <v>Surface Mounted, Double Square Button, with arrow Red dot-matrix display, DUPLEX</v>
      </c>
      <c r="G141" t="s">
        <v>238</v>
      </c>
      <c r="H141" t="s">
        <v>240</v>
      </c>
    </row>
    <row r="142" spans="1:8" x14ac:dyDescent="0.25">
      <c r="A142" s="3" t="s">
        <v>190</v>
      </c>
      <c r="D142" t="s">
        <v>106</v>
      </c>
      <c r="E142" t="s">
        <v>88</v>
      </c>
      <c r="F142" s="3" t="str">
        <f t="shared" si="14"/>
        <v>Surface Mounted, Single Rounded Button, with arrow White dot-matrix display</v>
      </c>
      <c r="G142" t="s">
        <v>238</v>
      </c>
      <c r="H142" t="s">
        <v>242</v>
      </c>
    </row>
    <row r="143" spans="1:8" x14ac:dyDescent="0.25">
      <c r="A143" s="3" t="s">
        <v>191</v>
      </c>
      <c r="D143" t="s">
        <v>106</v>
      </c>
      <c r="E143" t="s">
        <v>89</v>
      </c>
      <c r="F143" s="3" t="str">
        <f t="shared" si="14"/>
        <v>Surface Mounted, Single Square Button, with arrow White dot-matrix display</v>
      </c>
      <c r="G143" t="s">
        <v>238</v>
      </c>
      <c r="H143" t="s">
        <v>242</v>
      </c>
    </row>
    <row r="144" spans="1:8" x14ac:dyDescent="0.25">
      <c r="A144" s="3" t="s">
        <v>192</v>
      </c>
      <c r="D144" t="s">
        <v>106</v>
      </c>
      <c r="E144" t="s">
        <v>90</v>
      </c>
      <c r="F144" s="3" t="str">
        <f t="shared" si="14"/>
        <v>Surface Mounted, Double Rounded Button, with arrow White dot-matrix display</v>
      </c>
      <c r="G144" t="s">
        <v>238</v>
      </c>
      <c r="H144" t="s">
        <v>242</v>
      </c>
    </row>
    <row r="145" spans="1:8" x14ac:dyDescent="0.25">
      <c r="A145" s="3" t="s">
        <v>193</v>
      </c>
      <c r="D145" t="s">
        <v>106</v>
      </c>
      <c r="E145" t="s">
        <v>91</v>
      </c>
      <c r="F145" s="3" t="str">
        <f t="shared" si="14"/>
        <v>Surface Mounted, Double Square Button, with arrow White dot-matrix display</v>
      </c>
      <c r="G145" t="s">
        <v>238</v>
      </c>
      <c r="H145" t="s">
        <v>242</v>
      </c>
    </row>
    <row r="146" spans="1:8" x14ac:dyDescent="0.25">
      <c r="A146" s="3" t="s">
        <v>194</v>
      </c>
      <c r="D146" t="s">
        <v>106</v>
      </c>
      <c r="E146" t="s">
        <v>92</v>
      </c>
      <c r="F146" s="3" t="str">
        <f t="shared" si="14"/>
        <v>Surface Mounted, Single Rounded Button, with arrow White dot-matrix display, DUPLEX</v>
      </c>
      <c r="G146" t="s">
        <v>238</v>
      </c>
      <c r="H146" t="s">
        <v>242</v>
      </c>
    </row>
    <row r="147" spans="1:8" x14ac:dyDescent="0.25">
      <c r="A147" s="3" t="s">
        <v>195</v>
      </c>
      <c r="D147" t="s">
        <v>106</v>
      </c>
      <c r="E147" t="s">
        <v>93</v>
      </c>
      <c r="F147" s="3" t="str">
        <f t="shared" si="14"/>
        <v>Surface Mounted, Single Square Button, with arrow White dot-matrix display, DUPLEX</v>
      </c>
      <c r="G147" t="s">
        <v>238</v>
      </c>
      <c r="H147" t="s">
        <v>242</v>
      </c>
    </row>
    <row r="148" spans="1:8" x14ac:dyDescent="0.25">
      <c r="A148" s="3" t="s">
        <v>196</v>
      </c>
      <c r="D148" t="s">
        <v>106</v>
      </c>
      <c r="E148" t="s">
        <v>94</v>
      </c>
      <c r="F148" s="3" t="str">
        <f t="shared" si="14"/>
        <v>Surface Mounted, Double Rounded Button, with arrow White dot-matrix display, DUPLEX</v>
      </c>
      <c r="G148" t="s">
        <v>238</v>
      </c>
      <c r="H148" t="s">
        <v>242</v>
      </c>
    </row>
    <row r="149" spans="1:8" x14ac:dyDescent="0.25">
      <c r="A149" s="3" t="s">
        <v>197</v>
      </c>
      <c r="D149" t="s">
        <v>106</v>
      </c>
      <c r="E149" t="s">
        <v>95</v>
      </c>
      <c r="F149" s="3" t="str">
        <f t="shared" si="14"/>
        <v>Surface Mounted, Double Square Button, with arrow White dot-matrix display, DUPLEX</v>
      </c>
      <c r="G149" t="s">
        <v>238</v>
      </c>
      <c r="H149" t="s">
        <v>242</v>
      </c>
    </row>
    <row r="150" spans="1:8" x14ac:dyDescent="0.25">
      <c r="A150" s="3" t="s">
        <v>198</v>
      </c>
      <c r="D150" t="s">
        <v>63</v>
      </c>
      <c r="E150" t="s">
        <v>88</v>
      </c>
      <c r="F150" s="3" t="str">
        <f t="shared" si="14"/>
        <v>Flush Mounted, Single Rounded Button, with arrow White dot-matrix display</v>
      </c>
      <c r="G150" t="s">
        <v>238</v>
      </c>
      <c r="H150" t="s">
        <v>240</v>
      </c>
    </row>
    <row r="151" spans="1:8" x14ac:dyDescent="0.25">
      <c r="A151" s="3" t="s">
        <v>199</v>
      </c>
      <c r="D151" t="s">
        <v>63</v>
      </c>
      <c r="E151" t="s">
        <v>89</v>
      </c>
      <c r="F151" s="3" t="str">
        <f t="shared" si="14"/>
        <v>Flush Mounted, Single Square Button, with arrow White dot-matrix display</v>
      </c>
      <c r="G151" t="s">
        <v>238</v>
      </c>
      <c r="H151" t="s">
        <v>240</v>
      </c>
    </row>
    <row r="152" spans="1:8" x14ac:dyDescent="0.25">
      <c r="A152" s="3" t="s">
        <v>200</v>
      </c>
      <c r="D152" t="s">
        <v>63</v>
      </c>
      <c r="E152" t="s">
        <v>90</v>
      </c>
      <c r="F152" s="3" t="str">
        <f t="shared" si="14"/>
        <v>Flush Mounted, Double Rounded Button, with arrow White dot-matrix display</v>
      </c>
      <c r="G152" t="s">
        <v>238</v>
      </c>
      <c r="H152" t="s">
        <v>240</v>
      </c>
    </row>
    <row r="153" spans="1:8" x14ac:dyDescent="0.25">
      <c r="A153" s="3" t="s">
        <v>201</v>
      </c>
      <c r="D153" t="s">
        <v>63</v>
      </c>
      <c r="E153" t="s">
        <v>91</v>
      </c>
      <c r="F153" s="3" t="str">
        <f t="shared" si="14"/>
        <v>Flush Mounted, Double Square Button, with arrow White dot-matrix display</v>
      </c>
      <c r="G153" t="s">
        <v>238</v>
      </c>
      <c r="H153" t="s">
        <v>240</v>
      </c>
    </row>
    <row r="154" spans="1:8" x14ac:dyDescent="0.25">
      <c r="A154" s="3" t="s">
        <v>202</v>
      </c>
      <c r="D154" t="s">
        <v>63</v>
      </c>
      <c r="E154" t="s">
        <v>88</v>
      </c>
      <c r="F154" s="3" t="str">
        <f t="shared" si="14"/>
        <v>Flush Mounted, Single Rounded Button, with arrow White dot-matrix display</v>
      </c>
      <c r="G154" t="s">
        <v>238</v>
      </c>
      <c r="H154" t="s">
        <v>242</v>
      </c>
    </row>
    <row r="155" spans="1:8" x14ac:dyDescent="0.25">
      <c r="A155" s="3" t="s">
        <v>203</v>
      </c>
      <c r="D155" t="s">
        <v>63</v>
      </c>
      <c r="E155" t="s">
        <v>89</v>
      </c>
      <c r="F155" s="3" t="str">
        <f t="shared" si="14"/>
        <v>Flush Mounted, Single Square Button, with arrow White dot-matrix display</v>
      </c>
      <c r="G155" t="s">
        <v>238</v>
      </c>
      <c r="H155" t="s">
        <v>242</v>
      </c>
    </row>
    <row r="156" spans="1:8" x14ac:dyDescent="0.25">
      <c r="A156" s="3" t="s">
        <v>205</v>
      </c>
      <c r="D156" t="s">
        <v>63</v>
      </c>
      <c r="E156" t="s">
        <v>90</v>
      </c>
      <c r="F156" s="3" t="str">
        <f t="shared" si="14"/>
        <v>Flush Mounted, Double Rounded Button, with arrow White dot-matrix display</v>
      </c>
      <c r="G156" t="s">
        <v>238</v>
      </c>
      <c r="H156" t="s">
        <v>242</v>
      </c>
    </row>
    <row r="157" spans="1:8" x14ac:dyDescent="0.25">
      <c r="A157" s="3" t="s">
        <v>204</v>
      </c>
      <c r="D157" t="s">
        <v>63</v>
      </c>
      <c r="E157" t="s">
        <v>91</v>
      </c>
      <c r="F157" s="3" t="str">
        <f t="shared" si="14"/>
        <v>Flush Mounted, Double Square Button, with arrow White dot-matrix display</v>
      </c>
      <c r="G157" t="s">
        <v>238</v>
      </c>
      <c r="H157" t="s">
        <v>242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80B5-D102-4207-8675-584E3E7A698D}">
  <sheetPr codeName="Sayfa2"/>
  <dimension ref="A2:E132"/>
  <sheetViews>
    <sheetView topLeftCell="A118" zoomScale="85" zoomScaleNormal="85" workbookViewId="0">
      <selection activeCell="E2" sqref="E2"/>
    </sheetView>
  </sheetViews>
  <sheetFormatPr defaultRowHeight="15" x14ac:dyDescent="0.25"/>
  <cols>
    <col min="1" max="1" width="15.28515625" customWidth="1"/>
    <col min="2" max="2" width="9.7109375" customWidth="1"/>
    <col min="6" max="6" width="9.140625" customWidth="1"/>
  </cols>
  <sheetData>
    <row r="2" spans="1:5" ht="81.75" customHeight="1" x14ac:dyDescent="0.25">
      <c r="A2" s="3" t="s">
        <v>11</v>
      </c>
      <c r="D2" t="str">
        <f>'LINE3000 OPTIONS'!C11</f>
        <v>FMDR12-S</v>
      </c>
      <c r="E2">
        <f ca="1">OFFSET($A$1,MATCH($D$2,$A$2:$A$58,0)-1,1)</f>
        <v>0</v>
      </c>
    </row>
    <row r="3" spans="1:5" ht="85.5" customHeight="1" x14ac:dyDescent="0.25">
      <c r="A3" s="3" t="s">
        <v>12</v>
      </c>
    </row>
    <row r="4" spans="1:5" ht="81.75" customHeight="1" x14ac:dyDescent="0.25">
      <c r="A4" s="3" t="s">
        <v>13</v>
      </c>
    </row>
    <row r="5" spans="1:5" ht="81.75" customHeight="1" x14ac:dyDescent="0.25">
      <c r="A5" s="3" t="s">
        <v>14</v>
      </c>
    </row>
    <row r="6" spans="1:5" ht="81.75" customHeight="1" x14ac:dyDescent="0.25">
      <c r="A6" s="3" t="s">
        <v>15</v>
      </c>
    </row>
    <row r="7" spans="1:5" ht="81.75" customHeight="1" x14ac:dyDescent="0.25">
      <c r="A7" s="3" t="s">
        <v>16</v>
      </c>
    </row>
    <row r="8" spans="1:5" ht="81.75" customHeight="1" x14ac:dyDescent="0.25">
      <c r="A8" s="3" t="s">
        <v>17</v>
      </c>
    </row>
    <row r="9" spans="1:5" ht="81.75" customHeight="1" x14ac:dyDescent="0.25">
      <c r="A9" s="3" t="s">
        <v>18</v>
      </c>
    </row>
    <row r="10" spans="1:5" ht="81.75" customHeight="1" x14ac:dyDescent="0.25">
      <c r="A10" s="3" t="s">
        <v>19</v>
      </c>
    </row>
    <row r="11" spans="1:5" ht="81.75" customHeight="1" x14ac:dyDescent="0.25">
      <c r="A11" s="3" t="s">
        <v>20</v>
      </c>
    </row>
    <row r="12" spans="1:5" ht="81.75" customHeight="1" x14ac:dyDescent="0.25">
      <c r="A12" s="3" t="s">
        <v>21</v>
      </c>
    </row>
    <row r="13" spans="1:5" ht="81.75" customHeight="1" x14ac:dyDescent="0.25">
      <c r="A13" s="3" t="s">
        <v>22</v>
      </c>
    </row>
    <row r="14" spans="1:5" ht="81.75" customHeight="1" x14ac:dyDescent="0.25">
      <c r="A14" s="3" t="s">
        <v>23</v>
      </c>
    </row>
    <row r="15" spans="1:5" ht="81.75" customHeight="1" x14ac:dyDescent="0.25">
      <c r="A15" s="3" t="s">
        <v>25</v>
      </c>
    </row>
    <row r="16" spans="1:5" ht="81.75" customHeight="1" x14ac:dyDescent="0.25">
      <c r="A16" s="3" t="s">
        <v>24</v>
      </c>
    </row>
    <row r="17" spans="1:1" ht="81.75" customHeight="1" x14ac:dyDescent="0.25">
      <c r="A17" s="3" t="s">
        <v>26</v>
      </c>
    </row>
    <row r="18" spans="1:1" ht="81.75" customHeight="1" x14ac:dyDescent="0.25">
      <c r="A18" s="3" t="s">
        <v>27</v>
      </c>
    </row>
    <row r="19" spans="1:1" ht="81.75" customHeight="1" x14ac:dyDescent="0.25">
      <c r="A19" s="3" t="s">
        <v>28</v>
      </c>
    </row>
    <row r="20" spans="1:1" ht="81.75" customHeight="1" x14ac:dyDescent="0.25">
      <c r="A20" s="3" t="s">
        <v>29</v>
      </c>
    </row>
    <row r="21" spans="1:1" ht="81.75" customHeight="1" x14ac:dyDescent="0.25">
      <c r="A21" s="3" t="s">
        <v>30</v>
      </c>
    </row>
    <row r="22" spans="1:1" ht="81.75" customHeight="1" x14ac:dyDescent="0.25">
      <c r="A22" s="3" t="s">
        <v>31</v>
      </c>
    </row>
    <row r="23" spans="1:1" ht="81.75" customHeight="1" x14ac:dyDescent="0.25">
      <c r="A23" s="3" t="s">
        <v>32</v>
      </c>
    </row>
    <row r="24" spans="1:1" ht="81.75" customHeight="1" x14ac:dyDescent="0.25">
      <c r="A24" s="3" t="s">
        <v>33</v>
      </c>
    </row>
    <row r="25" spans="1:1" ht="81.75" customHeight="1" x14ac:dyDescent="0.25">
      <c r="A25" s="3" t="s">
        <v>34</v>
      </c>
    </row>
    <row r="26" spans="1:1" ht="81.75" customHeight="1" x14ac:dyDescent="0.25">
      <c r="A26" s="3" t="s">
        <v>43</v>
      </c>
    </row>
    <row r="27" spans="1:1" ht="81.75" customHeight="1" x14ac:dyDescent="0.25">
      <c r="A27" s="3" t="s">
        <v>44</v>
      </c>
    </row>
    <row r="28" spans="1:1" ht="81.75" customHeight="1" x14ac:dyDescent="0.25">
      <c r="A28" s="3" t="s">
        <v>51</v>
      </c>
    </row>
    <row r="29" spans="1:1" ht="81.75" customHeight="1" x14ac:dyDescent="0.25">
      <c r="A29" s="3" t="s">
        <v>50</v>
      </c>
    </row>
    <row r="30" spans="1:1" ht="81.75" customHeight="1" x14ac:dyDescent="0.25">
      <c r="A30" s="3" t="s">
        <v>35</v>
      </c>
    </row>
    <row r="31" spans="1:1" ht="81.75" customHeight="1" x14ac:dyDescent="0.25">
      <c r="A31" s="3" t="s">
        <v>36</v>
      </c>
    </row>
    <row r="32" spans="1:1" ht="81.75" customHeight="1" x14ac:dyDescent="0.25">
      <c r="A32" s="3" t="s">
        <v>37</v>
      </c>
    </row>
    <row r="33" spans="1:1" ht="81.75" customHeight="1" x14ac:dyDescent="0.25">
      <c r="A33" s="3" t="s">
        <v>38</v>
      </c>
    </row>
    <row r="34" spans="1:1" ht="81.75" customHeight="1" x14ac:dyDescent="0.25">
      <c r="A34" s="3" t="s">
        <v>45</v>
      </c>
    </row>
    <row r="35" spans="1:1" ht="81.75" customHeight="1" x14ac:dyDescent="0.25">
      <c r="A35" s="3" t="s">
        <v>46</v>
      </c>
    </row>
    <row r="36" spans="1:1" ht="81.75" customHeight="1" x14ac:dyDescent="0.25">
      <c r="A36" s="3" t="s">
        <v>52</v>
      </c>
    </row>
    <row r="37" spans="1:1" ht="81.75" customHeight="1" x14ac:dyDescent="0.25">
      <c r="A37" s="3" t="s">
        <v>53</v>
      </c>
    </row>
    <row r="38" spans="1:1" ht="81.75" customHeight="1" x14ac:dyDescent="0.25">
      <c r="A38" s="3" t="s">
        <v>39</v>
      </c>
    </row>
    <row r="39" spans="1:1" ht="81.75" customHeight="1" x14ac:dyDescent="0.25">
      <c r="A39" s="3" t="s">
        <v>40</v>
      </c>
    </row>
    <row r="40" spans="1:1" ht="81.75" customHeight="1" x14ac:dyDescent="0.25">
      <c r="A40" s="3" t="s">
        <v>41</v>
      </c>
    </row>
    <row r="41" spans="1:1" ht="81.75" customHeight="1" x14ac:dyDescent="0.25">
      <c r="A41" s="3" t="s">
        <v>42</v>
      </c>
    </row>
    <row r="42" spans="1:1" ht="81.75" customHeight="1" x14ac:dyDescent="0.25">
      <c r="A42" s="3" t="s">
        <v>48</v>
      </c>
    </row>
    <row r="43" spans="1:1" ht="81.75" customHeight="1" x14ac:dyDescent="0.25">
      <c r="A43" s="3" t="s">
        <v>49</v>
      </c>
    </row>
    <row r="44" spans="1:1" ht="81.75" customHeight="1" x14ac:dyDescent="0.25">
      <c r="A44" s="3" t="s">
        <v>47</v>
      </c>
    </row>
    <row r="45" spans="1:1" ht="81.75" customHeight="1" x14ac:dyDescent="0.25">
      <c r="A45" s="3" t="s">
        <v>54</v>
      </c>
    </row>
    <row r="46" spans="1:1" ht="81.75" customHeight="1" x14ac:dyDescent="0.25">
      <c r="A46" s="3" t="s">
        <v>55</v>
      </c>
    </row>
    <row r="47" spans="1:1" ht="81.75" customHeight="1" x14ac:dyDescent="0.25">
      <c r="A47" s="3" t="s">
        <v>56</v>
      </c>
    </row>
    <row r="48" spans="1:1" ht="81.75" customHeight="1" x14ac:dyDescent="0.25">
      <c r="A48" s="3" t="s">
        <v>61</v>
      </c>
    </row>
    <row r="49" spans="1:1" ht="81.75" customHeight="1" x14ac:dyDescent="0.25">
      <c r="A49" s="3" t="s">
        <v>62</v>
      </c>
    </row>
    <row r="50" spans="1:1" ht="81.75" customHeight="1" x14ac:dyDescent="0.25">
      <c r="A50" s="3" t="s">
        <v>57</v>
      </c>
    </row>
    <row r="51" spans="1:1" ht="81.75" customHeight="1" x14ac:dyDescent="0.25">
      <c r="A51" s="3" t="s">
        <v>58</v>
      </c>
    </row>
    <row r="52" spans="1:1" ht="81.75" customHeight="1" x14ac:dyDescent="0.25">
      <c r="A52" s="3" t="s">
        <v>59</v>
      </c>
    </row>
    <row r="53" spans="1:1" ht="81.75" customHeight="1" x14ac:dyDescent="0.25">
      <c r="A53" s="3" t="s">
        <v>60</v>
      </c>
    </row>
    <row r="54" spans="1:1" ht="81.75" customHeight="1" x14ac:dyDescent="0.25">
      <c r="A54" s="3" t="s">
        <v>134</v>
      </c>
    </row>
    <row r="55" spans="1:1" ht="81.75" customHeight="1" x14ac:dyDescent="0.25">
      <c r="A55" s="3" t="s">
        <v>135</v>
      </c>
    </row>
    <row r="56" spans="1:1" ht="81.75" customHeight="1" x14ac:dyDescent="0.25">
      <c r="A56" s="3" t="s">
        <v>137</v>
      </c>
    </row>
    <row r="57" spans="1:1" ht="81.75" customHeight="1" x14ac:dyDescent="0.25">
      <c r="A57" s="3" t="s">
        <v>136</v>
      </c>
    </row>
    <row r="58" spans="1:1" ht="81.75" customHeight="1" x14ac:dyDescent="0.25">
      <c r="A58" s="3" t="s">
        <v>139</v>
      </c>
    </row>
    <row r="59" spans="1:1" ht="81.75" customHeight="1" x14ac:dyDescent="0.25">
      <c r="A59" s="3" t="s">
        <v>138</v>
      </c>
    </row>
    <row r="60" spans="1:1" ht="81.75" customHeight="1" x14ac:dyDescent="0.25">
      <c r="A60" s="3" t="s">
        <v>140</v>
      </c>
    </row>
    <row r="61" spans="1:1" ht="81.75" customHeight="1" x14ac:dyDescent="0.25">
      <c r="A61" s="3" t="s">
        <v>141</v>
      </c>
    </row>
    <row r="62" spans="1:1" ht="81.75" customHeight="1" x14ac:dyDescent="0.25">
      <c r="A62" s="3" t="s">
        <v>142</v>
      </c>
    </row>
    <row r="63" spans="1:1" ht="81.75" customHeight="1" x14ac:dyDescent="0.25">
      <c r="A63" s="3" t="s">
        <v>143</v>
      </c>
    </row>
    <row r="64" spans="1:1" ht="81.75" customHeight="1" x14ac:dyDescent="0.25">
      <c r="A64" s="3" t="s">
        <v>144</v>
      </c>
    </row>
    <row r="65" spans="1:1" ht="81.75" customHeight="1" x14ac:dyDescent="0.25">
      <c r="A65" s="3" t="s">
        <v>145</v>
      </c>
    </row>
    <row r="66" spans="1:1" ht="81.75" customHeight="1" x14ac:dyDescent="0.25">
      <c r="A66" s="3" t="s">
        <v>146</v>
      </c>
    </row>
    <row r="67" spans="1:1" ht="81.75" customHeight="1" x14ac:dyDescent="0.25">
      <c r="A67" s="3" t="s">
        <v>147</v>
      </c>
    </row>
    <row r="68" spans="1:1" ht="81.75" customHeight="1" x14ac:dyDescent="0.25">
      <c r="A68" s="3" t="s">
        <v>148</v>
      </c>
    </row>
    <row r="69" spans="1:1" ht="81.75" customHeight="1" x14ac:dyDescent="0.25">
      <c r="A69" s="3" t="s">
        <v>149</v>
      </c>
    </row>
    <row r="70" spans="1:1" ht="81.75" customHeight="1" x14ac:dyDescent="0.25">
      <c r="A70" s="3" t="s">
        <v>150</v>
      </c>
    </row>
    <row r="71" spans="1:1" ht="81.75" customHeight="1" x14ac:dyDescent="0.25">
      <c r="A71" s="3" t="s">
        <v>151</v>
      </c>
    </row>
    <row r="72" spans="1:1" ht="81.75" customHeight="1" x14ac:dyDescent="0.25">
      <c r="A72" s="3" t="s">
        <v>152</v>
      </c>
    </row>
    <row r="73" spans="1:1" ht="81.75" customHeight="1" x14ac:dyDescent="0.25">
      <c r="A73" s="3" t="s">
        <v>153</v>
      </c>
    </row>
    <row r="74" spans="1:1" ht="81.75" customHeight="1" x14ac:dyDescent="0.25">
      <c r="A74" s="3" t="s">
        <v>154</v>
      </c>
    </row>
    <row r="75" spans="1:1" ht="81.75" customHeight="1" x14ac:dyDescent="0.25">
      <c r="A75" s="3" t="s">
        <v>155</v>
      </c>
    </row>
    <row r="76" spans="1:1" ht="81.75" customHeight="1" x14ac:dyDescent="0.25">
      <c r="A76" s="3" t="s">
        <v>156</v>
      </c>
    </row>
    <row r="77" spans="1:1" ht="81.75" customHeight="1" x14ac:dyDescent="0.25">
      <c r="A77" s="3" t="s">
        <v>157</v>
      </c>
    </row>
    <row r="78" spans="1:1" ht="81.75" customHeight="1" x14ac:dyDescent="0.25">
      <c r="A78" s="3" t="s">
        <v>158</v>
      </c>
    </row>
    <row r="79" spans="1:1" ht="81.75" customHeight="1" x14ac:dyDescent="0.25">
      <c r="A79" s="3" t="s">
        <v>159</v>
      </c>
    </row>
    <row r="80" spans="1:1" ht="81.75" customHeight="1" x14ac:dyDescent="0.25">
      <c r="A80" s="3" t="s">
        <v>160</v>
      </c>
    </row>
    <row r="81" spans="1:1" ht="81.75" customHeight="1" x14ac:dyDescent="0.25">
      <c r="A81" s="3" t="s">
        <v>161</v>
      </c>
    </row>
    <row r="82" spans="1:1" ht="81.75" customHeight="1" x14ac:dyDescent="0.25">
      <c r="A82" s="3" t="s">
        <v>162</v>
      </c>
    </row>
    <row r="83" spans="1:1" ht="81.75" customHeight="1" x14ac:dyDescent="0.25">
      <c r="A83" s="3" t="s">
        <v>163</v>
      </c>
    </row>
    <row r="84" spans="1:1" ht="81.75" customHeight="1" x14ac:dyDescent="0.25">
      <c r="A84" s="3" t="s">
        <v>164</v>
      </c>
    </row>
    <row r="85" spans="1:1" ht="81.75" customHeight="1" x14ac:dyDescent="0.25">
      <c r="A85" s="3" t="s">
        <v>165</v>
      </c>
    </row>
    <row r="86" spans="1:1" ht="81.75" customHeight="1" x14ac:dyDescent="0.25">
      <c r="A86" s="3" t="s">
        <v>166</v>
      </c>
    </row>
    <row r="87" spans="1:1" ht="81.75" customHeight="1" x14ac:dyDescent="0.25">
      <c r="A87" s="3" t="s">
        <v>167</v>
      </c>
    </row>
    <row r="88" spans="1:1" ht="81.75" customHeight="1" x14ac:dyDescent="0.25">
      <c r="A88" s="3" t="s">
        <v>168</v>
      </c>
    </row>
    <row r="89" spans="1:1" ht="81.75" customHeight="1" x14ac:dyDescent="0.25">
      <c r="A89" s="3" t="s">
        <v>169</v>
      </c>
    </row>
    <row r="90" spans="1:1" ht="81.75" customHeight="1" x14ac:dyDescent="0.25">
      <c r="A90" s="3" t="s">
        <v>170</v>
      </c>
    </row>
    <row r="91" spans="1:1" ht="81.75" customHeight="1" x14ac:dyDescent="0.25">
      <c r="A91" s="3" t="s">
        <v>171</v>
      </c>
    </row>
    <row r="92" spans="1:1" ht="81.75" customHeight="1" x14ac:dyDescent="0.25">
      <c r="A92" s="3" t="s">
        <v>172</v>
      </c>
    </row>
    <row r="93" spans="1:1" ht="81.75" customHeight="1" x14ac:dyDescent="0.25">
      <c r="A93" s="3" t="s">
        <v>173</v>
      </c>
    </row>
    <row r="94" spans="1:1" ht="81.75" customHeight="1" x14ac:dyDescent="0.25">
      <c r="A94" s="3" t="s">
        <v>174</v>
      </c>
    </row>
    <row r="95" spans="1:1" ht="81.75" customHeight="1" x14ac:dyDescent="0.25">
      <c r="A95" s="3" t="s">
        <v>175</v>
      </c>
    </row>
    <row r="96" spans="1:1" ht="81.75" customHeight="1" x14ac:dyDescent="0.25">
      <c r="A96" s="3" t="s">
        <v>176</v>
      </c>
    </row>
    <row r="97" spans="1:1" ht="81.75" customHeight="1" x14ac:dyDescent="0.25">
      <c r="A97" s="3" t="s">
        <v>177</v>
      </c>
    </row>
    <row r="98" spans="1:1" ht="81.75" customHeight="1" x14ac:dyDescent="0.25">
      <c r="A98" s="3" t="s">
        <v>178</v>
      </c>
    </row>
    <row r="99" spans="1:1" ht="81.75" customHeight="1" x14ac:dyDescent="0.25">
      <c r="A99" s="3" t="s">
        <v>179</v>
      </c>
    </row>
    <row r="100" spans="1:1" ht="81.75" customHeight="1" x14ac:dyDescent="0.25">
      <c r="A100" s="3" t="s">
        <v>180</v>
      </c>
    </row>
    <row r="101" spans="1:1" ht="81.75" customHeight="1" x14ac:dyDescent="0.25">
      <c r="A101" s="3" t="s">
        <v>181</v>
      </c>
    </row>
    <row r="102" spans="1:1" ht="81.75" customHeight="1" x14ac:dyDescent="0.25">
      <c r="A102" s="3" t="s">
        <v>182</v>
      </c>
    </row>
    <row r="103" spans="1:1" ht="81.75" customHeight="1" x14ac:dyDescent="0.25">
      <c r="A103" s="3" t="s">
        <v>183</v>
      </c>
    </row>
    <row r="104" spans="1:1" ht="81.75" customHeight="1" x14ac:dyDescent="0.25">
      <c r="A104" s="3" t="s">
        <v>184</v>
      </c>
    </row>
    <row r="105" spans="1:1" ht="81.75" customHeight="1" x14ac:dyDescent="0.25">
      <c r="A105" s="3" t="s">
        <v>185</v>
      </c>
    </row>
    <row r="106" spans="1:1" ht="81.75" customHeight="1" x14ac:dyDescent="0.25">
      <c r="A106" s="3" t="s">
        <v>186</v>
      </c>
    </row>
    <row r="107" spans="1:1" ht="81.75" customHeight="1" x14ac:dyDescent="0.25">
      <c r="A107" s="3" t="s">
        <v>187</v>
      </c>
    </row>
    <row r="108" spans="1:1" ht="81.75" customHeight="1" x14ac:dyDescent="0.25">
      <c r="A108" s="3" t="s">
        <v>188</v>
      </c>
    </row>
    <row r="109" spans="1:1" ht="81.75" customHeight="1" x14ac:dyDescent="0.25">
      <c r="A109" s="3" t="s">
        <v>189</v>
      </c>
    </row>
    <row r="110" spans="1:1" ht="81.75" customHeight="1" x14ac:dyDescent="0.25">
      <c r="A110" s="3" t="s">
        <v>190</v>
      </c>
    </row>
    <row r="111" spans="1:1" ht="81.75" customHeight="1" x14ac:dyDescent="0.25">
      <c r="A111" s="3" t="s">
        <v>191</v>
      </c>
    </row>
    <row r="112" spans="1:1" ht="81.75" customHeight="1" x14ac:dyDescent="0.25">
      <c r="A112" s="3" t="s">
        <v>192</v>
      </c>
    </row>
    <row r="113" spans="1:1" ht="81.75" customHeight="1" x14ac:dyDescent="0.25">
      <c r="A113" s="3" t="s">
        <v>193</v>
      </c>
    </row>
    <row r="114" spans="1:1" ht="81.75" customHeight="1" x14ac:dyDescent="0.25">
      <c r="A114" s="3" t="s">
        <v>194</v>
      </c>
    </row>
    <row r="115" spans="1:1" ht="81.75" customHeight="1" x14ac:dyDescent="0.25">
      <c r="A115" s="3" t="s">
        <v>195</v>
      </c>
    </row>
    <row r="116" spans="1:1" ht="81.75" customHeight="1" x14ac:dyDescent="0.25">
      <c r="A116" s="3" t="s">
        <v>196</v>
      </c>
    </row>
    <row r="117" spans="1:1" ht="81.75" customHeight="1" x14ac:dyDescent="0.25">
      <c r="A117" s="3" t="s">
        <v>197</v>
      </c>
    </row>
    <row r="118" spans="1:1" ht="81.75" customHeight="1" x14ac:dyDescent="0.25">
      <c r="A118" s="3" t="s">
        <v>198</v>
      </c>
    </row>
    <row r="119" spans="1:1" ht="81.75" customHeight="1" x14ac:dyDescent="0.25">
      <c r="A119" s="3" t="s">
        <v>199</v>
      </c>
    </row>
    <row r="120" spans="1:1" ht="81.75" customHeight="1" x14ac:dyDescent="0.25">
      <c r="A120" s="3" t="s">
        <v>200</v>
      </c>
    </row>
    <row r="121" spans="1:1" ht="81.75" customHeight="1" x14ac:dyDescent="0.25">
      <c r="A121" s="3" t="s">
        <v>201</v>
      </c>
    </row>
    <row r="122" spans="1:1" ht="81.75" customHeight="1" x14ac:dyDescent="0.25">
      <c r="A122" s="3" t="s">
        <v>202</v>
      </c>
    </row>
    <row r="123" spans="1:1" ht="81.75" customHeight="1" x14ac:dyDescent="0.25">
      <c r="A123" s="3" t="s">
        <v>203</v>
      </c>
    </row>
    <row r="124" spans="1:1" ht="81.75" customHeight="1" x14ac:dyDescent="0.25">
      <c r="A124" s="3" t="s">
        <v>205</v>
      </c>
    </row>
    <row r="125" spans="1:1" ht="81.75" customHeight="1" x14ac:dyDescent="0.25">
      <c r="A125" s="3" t="s">
        <v>204</v>
      </c>
    </row>
    <row r="126" spans="1:1" ht="81.75" customHeight="1" x14ac:dyDescent="0.25">
      <c r="A126" s="3"/>
    </row>
    <row r="127" spans="1:1" ht="81.75" customHeight="1" x14ac:dyDescent="0.25">
      <c r="A127" s="3"/>
    </row>
    <row r="128" spans="1:1" ht="81.75" customHeight="1" x14ac:dyDescent="0.25">
      <c r="A128" s="3"/>
    </row>
    <row r="129" spans="1:1" ht="81.75" customHeight="1" x14ac:dyDescent="0.25">
      <c r="A129" s="3"/>
    </row>
    <row r="130" spans="1:1" ht="81.75" customHeight="1" x14ac:dyDescent="0.25">
      <c r="A130" s="3"/>
    </row>
    <row r="131" spans="1:1" ht="81.75" customHeight="1" x14ac:dyDescent="0.25">
      <c r="A131" s="3"/>
    </row>
    <row r="132" spans="1:1" ht="81.75" customHeight="1" x14ac:dyDescent="0.25">
      <c r="A132" s="3"/>
    </row>
  </sheetData>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9396C-8A93-456F-A500-5C0A2848A26A}">
  <sheetPr codeName="Sayfa3"/>
  <dimension ref="A1:E15"/>
  <sheetViews>
    <sheetView topLeftCell="A15" zoomScale="85" zoomScaleNormal="85" workbookViewId="0">
      <selection activeCell="F15" sqref="F15"/>
    </sheetView>
  </sheetViews>
  <sheetFormatPr defaultRowHeight="15" x14ac:dyDescent="0.25"/>
  <cols>
    <col min="1" max="1" width="47.28515625" customWidth="1"/>
    <col min="2" max="2" width="38" customWidth="1"/>
  </cols>
  <sheetData>
    <row r="1" spans="1:5" ht="283.5" customHeight="1" x14ac:dyDescent="0.95">
      <c r="A1" s="2"/>
      <c r="C1" s="4"/>
    </row>
    <row r="2" spans="1:5" ht="283.5" customHeight="1" x14ac:dyDescent="0.95">
      <c r="A2" s="2" t="s">
        <v>107</v>
      </c>
      <c r="C2" s="4" t="s">
        <v>124</v>
      </c>
      <c r="D2" t="str">
        <f>'LINE3000 OPTIONS'!C2</f>
        <v>LOCAL L310</v>
      </c>
      <c r="E2">
        <f ca="1">OFFSET($A$1,MATCH($D$2,$A$2:$A$51,0)-1,1)</f>
        <v>0</v>
      </c>
    </row>
    <row r="3" spans="1:5" ht="283.5" customHeight="1" x14ac:dyDescent="0.95">
      <c r="A3" s="2" t="s">
        <v>108</v>
      </c>
      <c r="C3" s="4" t="s">
        <v>125</v>
      </c>
    </row>
    <row r="4" spans="1:5" ht="283.5" customHeight="1" x14ac:dyDescent="0.95">
      <c r="A4" s="2" t="s">
        <v>109</v>
      </c>
      <c r="C4" s="4" t="s">
        <v>126</v>
      </c>
    </row>
    <row r="5" spans="1:5" ht="283.5" customHeight="1" x14ac:dyDescent="0.95">
      <c r="A5" s="2" t="s">
        <v>1</v>
      </c>
      <c r="C5" s="4" t="s">
        <v>116</v>
      </c>
    </row>
    <row r="6" spans="1:5" ht="283.5" customHeight="1" x14ac:dyDescent="0.95">
      <c r="A6" s="2" t="s">
        <v>111</v>
      </c>
      <c r="C6" s="4" t="s">
        <v>117</v>
      </c>
    </row>
    <row r="7" spans="1:5" ht="283.5" customHeight="1" x14ac:dyDescent="0.95">
      <c r="A7" s="2" t="s">
        <v>229</v>
      </c>
      <c r="C7" s="4" t="s">
        <v>228</v>
      </c>
    </row>
    <row r="8" spans="1:5" ht="283.5" customHeight="1" x14ac:dyDescent="0.95">
      <c r="A8" s="2" t="s">
        <v>110</v>
      </c>
      <c r="C8" s="4" t="s">
        <v>118</v>
      </c>
    </row>
    <row r="9" spans="1:5" ht="283.5" customHeight="1" x14ac:dyDescent="0.95">
      <c r="A9" s="2" t="s">
        <v>112</v>
      </c>
      <c r="C9" s="4" t="s">
        <v>119</v>
      </c>
    </row>
    <row r="10" spans="1:5" ht="283.5" customHeight="1" x14ac:dyDescent="0.95">
      <c r="A10" s="2" t="s">
        <v>113</v>
      </c>
      <c r="C10" s="4" t="s">
        <v>120</v>
      </c>
    </row>
    <row r="11" spans="1:5" ht="283.5" customHeight="1" x14ac:dyDescent="0.95">
      <c r="A11" s="2" t="s">
        <v>227</v>
      </c>
      <c r="C11" s="4" t="s">
        <v>121</v>
      </c>
    </row>
    <row r="12" spans="1:5" ht="283.5" customHeight="1" x14ac:dyDescent="0.95">
      <c r="A12" s="2" t="s">
        <v>114</v>
      </c>
      <c r="C12" s="4" t="s">
        <v>122</v>
      </c>
    </row>
    <row r="13" spans="1:5" ht="283.5" customHeight="1" x14ac:dyDescent="0.95">
      <c r="A13" s="2" t="s">
        <v>0</v>
      </c>
      <c r="C13" s="4" t="s">
        <v>123</v>
      </c>
    </row>
    <row r="14" spans="1:5" ht="283.5" customHeight="1" x14ac:dyDescent="0.95">
      <c r="A14" s="2" t="s">
        <v>248</v>
      </c>
      <c r="C14" s="4"/>
    </row>
    <row r="15" spans="1:5" ht="283.5" customHeight="1" x14ac:dyDescent="0.95">
      <c r="A15" s="2" t="s">
        <v>249</v>
      </c>
      <c r="C15" s="4"/>
    </row>
  </sheetData>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BFB90-0ACF-4A75-9CAA-516F963B8BA2}">
  <sheetPr codeName="Sayfa4"/>
  <dimension ref="A2:Y62"/>
  <sheetViews>
    <sheetView zoomScale="40" zoomScaleNormal="40" workbookViewId="0">
      <selection activeCell="E22" sqref="E22"/>
    </sheetView>
  </sheetViews>
  <sheetFormatPr defaultRowHeight="15" x14ac:dyDescent="0.25"/>
  <cols>
    <col min="1" max="1" width="41.140625" customWidth="1"/>
    <col min="2" max="2" width="11.28515625" customWidth="1"/>
    <col min="14" max="14" width="22.140625" customWidth="1"/>
  </cols>
  <sheetData>
    <row r="2" spans="1:25" ht="387.75" customHeight="1" x14ac:dyDescent="0.25">
      <c r="A2" s="1" t="str">
        <f t="shared" ref="A2:A7" si="0">W8&amp;X8&amp;Y8</f>
        <v>GENUS 1-CDR-R</v>
      </c>
      <c r="N2" t="str">
        <f>'LINE3000 OPTIONS'!C7</f>
        <v>GENUS 1-CDR-S</v>
      </c>
    </row>
    <row r="3" spans="1:25" ht="386.25" customHeight="1" x14ac:dyDescent="0.95">
      <c r="A3" s="2" t="str">
        <f t="shared" si="0"/>
        <v>GENUS 1-CDR-S</v>
      </c>
    </row>
    <row r="4" spans="1:25" ht="386.25" customHeight="1" x14ac:dyDescent="0.95">
      <c r="A4" s="2" t="str">
        <f t="shared" si="0"/>
        <v>GENUS 1-CLB-R</v>
      </c>
    </row>
    <row r="5" spans="1:25" ht="378.75" customHeight="1" x14ac:dyDescent="0.95">
      <c r="A5" s="2" t="str">
        <f t="shared" si="0"/>
        <v>GENUS 1-CLB-S</v>
      </c>
    </row>
    <row r="6" spans="1:25" ht="388.5" customHeight="1" x14ac:dyDescent="0.95">
      <c r="A6" s="2" t="str">
        <f t="shared" si="0"/>
        <v>GENUS 1-CLW-R</v>
      </c>
    </row>
    <row r="7" spans="1:25" ht="384.75" customHeight="1" x14ac:dyDescent="0.95">
      <c r="A7" s="2" t="str">
        <f t="shared" si="0"/>
        <v>GENUS 1-CLW-S</v>
      </c>
    </row>
    <row r="8" spans="1:25" ht="384.75" customHeight="1" x14ac:dyDescent="0.95">
      <c r="A8" s="2" t="s">
        <v>206</v>
      </c>
      <c r="W8" t="s">
        <v>2</v>
      </c>
      <c r="X8" t="str">
        <f>"-CDR-"</f>
        <v>-CDR-</v>
      </c>
      <c r="Y8" t="str">
        <f>"R"</f>
        <v>R</v>
      </c>
    </row>
    <row r="9" spans="1:25" ht="384.75" customHeight="1" x14ac:dyDescent="0.95">
      <c r="A9" s="2" t="s">
        <v>207</v>
      </c>
      <c r="W9" t="s">
        <v>2</v>
      </c>
      <c r="X9" t="str">
        <f>"-CDR-"</f>
        <v>-CDR-</v>
      </c>
      <c r="Y9" t="str">
        <f>"S"</f>
        <v>S</v>
      </c>
    </row>
    <row r="10" spans="1:25" ht="384.75" customHeight="1" x14ac:dyDescent="0.95">
      <c r="A10" s="2" t="s">
        <v>208</v>
      </c>
      <c r="W10" t="s">
        <v>2</v>
      </c>
      <c r="X10" t="str">
        <f>"-CLB-"</f>
        <v>-CLB-</v>
      </c>
      <c r="Y10" t="str">
        <f>"R"</f>
        <v>R</v>
      </c>
    </row>
    <row r="11" spans="1:25" ht="384.75" customHeight="1" x14ac:dyDescent="0.95">
      <c r="A11" s="2" t="s">
        <v>209</v>
      </c>
      <c r="W11" t="s">
        <v>2</v>
      </c>
      <c r="X11" t="str">
        <f>"-CLB-"</f>
        <v>-CLB-</v>
      </c>
      <c r="Y11" t="str">
        <f>"S"</f>
        <v>S</v>
      </c>
    </row>
    <row r="12" spans="1:25" ht="384.75" customHeight="1" x14ac:dyDescent="0.95">
      <c r="A12" s="2" t="s">
        <v>210</v>
      </c>
      <c r="W12" t="s">
        <v>2</v>
      </c>
      <c r="X12" t="str">
        <f>"-CLW-"</f>
        <v>-CLW-</v>
      </c>
      <c r="Y12" t="str">
        <f>"R"</f>
        <v>R</v>
      </c>
    </row>
    <row r="13" spans="1:25" ht="384.75" customHeight="1" x14ac:dyDescent="0.95">
      <c r="A13" s="2" t="s">
        <v>211</v>
      </c>
      <c r="W13" t="s">
        <v>2</v>
      </c>
      <c r="X13" t="str">
        <f>"-CLW-"</f>
        <v>-CLW-</v>
      </c>
      <c r="Y13" t="str">
        <f>"S"</f>
        <v>S</v>
      </c>
    </row>
    <row r="14" spans="1:25" ht="384.75" customHeight="1" x14ac:dyDescent="0.95">
      <c r="A14" s="2" t="s">
        <v>212</v>
      </c>
      <c r="W14" t="s">
        <v>2</v>
      </c>
      <c r="X14" t="str">
        <f>"-CTFT-"</f>
        <v>-CTFT-</v>
      </c>
      <c r="Y14" t="str">
        <f>"R"</f>
        <v>R</v>
      </c>
    </row>
    <row r="15" spans="1:25" ht="384.75" customHeight="1" x14ac:dyDescent="0.95">
      <c r="A15" s="2" t="s">
        <v>213</v>
      </c>
      <c r="W15" t="s">
        <v>2</v>
      </c>
      <c r="X15" t="str">
        <f>"-CTFT-"</f>
        <v>-CTFT-</v>
      </c>
      <c r="Y15" t="str">
        <f>"S"</f>
        <v>S</v>
      </c>
    </row>
    <row r="16" spans="1:25" ht="384.75" customHeight="1" x14ac:dyDescent="0.95">
      <c r="A16" s="2" t="s">
        <v>214</v>
      </c>
    </row>
    <row r="17" spans="1:1" ht="384.75" customHeight="1" x14ac:dyDescent="0.95">
      <c r="A17" s="2" t="s">
        <v>215</v>
      </c>
    </row>
    <row r="18" spans="1:1" ht="384.75" customHeight="1" x14ac:dyDescent="0.95">
      <c r="A18" s="2" t="s">
        <v>216</v>
      </c>
    </row>
    <row r="19" spans="1:1" ht="384.75" customHeight="1" x14ac:dyDescent="0.95">
      <c r="A19" s="2" t="s">
        <v>217</v>
      </c>
    </row>
    <row r="20" spans="1:1" ht="384.75" customHeight="1" x14ac:dyDescent="0.95">
      <c r="A20" s="2" t="s">
        <v>218</v>
      </c>
    </row>
    <row r="21" spans="1:1" ht="384.75" customHeight="1" x14ac:dyDescent="0.95">
      <c r="A21" s="2" t="s">
        <v>219</v>
      </c>
    </row>
    <row r="22" spans="1:1" ht="384.75" customHeight="1" x14ac:dyDescent="0.95">
      <c r="A22" s="2" t="s">
        <v>220</v>
      </c>
    </row>
    <row r="23" spans="1:1" ht="384.75" customHeight="1" x14ac:dyDescent="0.95">
      <c r="A23" s="2" t="s">
        <v>221</v>
      </c>
    </row>
    <row r="24" spans="1:1" ht="384.75" customHeight="1" x14ac:dyDescent="0.95">
      <c r="A24" s="2" t="s">
        <v>222</v>
      </c>
    </row>
    <row r="25" spans="1:1" ht="384.75" customHeight="1" x14ac:dyDescent="0.95">
      <c r="A25" s="2" t="s">
        <v>223</v>
      </c>
    </row>
    <row r="26" spans="1:1" ht="384.75" customHeight="1" x14ac:dyDescent="0.95">
      <c r="A26" s="2" t="s">
        <v>224</v>
      </c>
    </row>
    <row r="27" spans="1:1" ht="384.75" customHeight="1" x14ac:dyDescent="0.95">
      <c r="A27" s="2" t="s">
        <v>225</v>
      </c>
    </row>
    <row r="28" spans="1:1" ht="384.75" customHeight="1" x14ac:dyDescent="0.95">
      <c r="A28" s="2"/>
    </row>
    <row r="29" spans="1:1" ht="384.75" customHeight="1" x14ac:dyDescent="0.95">
      <c r="A29" s="2"/>
    </row>
    <row r="30" spans="1:1" ht="384.75" customHeight="1" x14ac:dyDescent="0.95">
      <c r="A30" s="2"/>
    </row>
    <row r="31" spans="1:1" ht="384.75" customHeight="1" x14ac:dyDescent="0.95">
      <c r="A31" s="2"/>
    </row>
    <row r="32" spans="1:1" ht="384.75" customHeight="1" x14ac:dyDescent="0.95">
      <c r="A32" s="2"/>
    </row>
    <row r="33" spans="1:1" ht="384.75" customHeight="1" x14ac:dyDescent="0.95">
      <c r="A33" s="2"/>
    </row>
    <row r="34" spans="1:1" ht="384.75" customHeight="1" x14ac:dyDescent="0.95">
      <c r="A34" s="2"/>
    </row>
    <row r="35" spans="1:1" ht="384.75" customHeight="1" x14ac:dyDescent="0.95">
      <c r="A35" s="2"/>
    </row>
    <row r="36" spans="1:1" ht="384.75" customHeight="1" x14ac:dyDescent="0.95">
      <c r="A36" s="2"/>
    </row>
    <row r="37" spans="1:1" ht="384.75" customHeight="1" x14ac:dyDescent="0.95">
      <c r="A37" s="2"/>
    </row>
    <row r="38" spans="1:1" ht="384.75" customHeight="1" x14ac:dyDescent="0.95">
      <c r="A38" s="2"/>
    </row>
    <row r="39" spans="1:1" ht="384.75" customHeight="1" x14ac:dyDescent="0.95">
      <c r="A39" s="2"/>
    </row>
    <row r="40" spans="1:1" ht="384.75" customHeight="1" x14ac:dyDescent="0.95">
      <c r="A40" s="2"/>
    </row>
    <row r="41" spans="1:1" ht="384.75" customHeight="1" x14ac:dyDescent="0.95">
      <c r="A41" s="2"/>
    </row>
    <row r="42" spans="1:1" ht="384.75" customHeight="1" x14ac:dyDescent="0.95">
      <c r="A42" s="2"/>
    </row>
    <row r="43" spans="1:1" ht="384.75" customHeight="1" x14ac:dyDescent="0.95">
      <c r="A43" s="2"/>
    </row>
    <row r="44" spans="1:1" ht="384.75" customHeight="1" x14ac:dyDescent="0.95">
      <c r="A44" s="2"/>
    </row>
    <row r="45" spans="1:1" ht="384.75" customHeight="1" x14ac:dyDescent="0.95">
      <c r="A45" s="2"/>
    </row>
    <row r="46" spans="1:1" ht="384.75" customHeight="1" x14ac:dyDescent="0.95">
      <c r="A46" s="2"/>
    </row>
    <row r="47" spans="1:1" ht="384.75" customHeight="1" x14ac:dyDescent="0.95">
      <c r="A47" s="2"/>
    </row>
    <row r="48" spans="1:1" ht="384.75" customHeight="1" x14ac:dyDescent="0.95">
      <c r="A48" s="2"/>
    </row>
    <row r="49" spans="1:1" ht="384.75" customHeight="1" x14ac:dyDescent="0.95">
      <c r="A49" s="2"/>
    </row>
    <row r="50" spans="1:1" ht="384.75" customHeight="1" x14ac:dyDescent="0.95">
      <c r="A50" s="2"/>
    </row>
    <row r="51" spans="1:1" ht="384.75" customHeight="1" x14ac:dyDescent="0.95">
      <c r="A51" s="2"/>
    </row>
    <row r="52" spans="1:1" ht="384.75" customHeight="1" x14ac:dyDescent="0.95">
      <c r="A52" s="2"/>
    </row>
    <row r="53" spans="1:1" ht="384.75" customHeight="1" x14ac:dyDescent="0.95">
      <c r="A53" s="2"/>
    </row>
    <row r="54" spans="1:1" ht="384.75" customHeight="1" x14ac:dyDescent="0.95">
      <c r="A54" s="2"/>
    </row>
    <row r="55" spans="1:1" ht="384.75" customHeight="1" x14ac:dyDescent="0.95">
      <c r="A55" s="2"/>
    </row>
    <row r="56" spans="1:1" ht="384.75" customHeight="1" x14ac:dyDescent="0.95">
      <c r="A56" s="2"/>
    </row>
    <row r="57" spans="1:1" ht="384.75" customHeight="1" x14ac:dyDescent="0.95">
      <c r="A57" s="2"/>
    </row>
    <row r="58" spans="1:1" ht="384.75" customHeight="1" x14ac:dyDescent="0.95">
      <c r="A58" s="2"/>
    </row>
    <row r="59" spans="1:1" ht="384.75" customHeight="1" x14ac:dyDescent="0.95">
      <c r="A59" s="2"/>
    </row>
    <row r="60" spans="1:1" ht="384.75" customHeight="1" x14ac:dyDescent="0.95">
      <c r="A60" s="2"/>
    </row>
    <row r="61" spans="1:1" ht="384.75" customHeight="1" x14ac:dyDescent="0.95">
      <c r="A61" s="2"/>
    </row>
    <row r="62" spans="1:1" ht="384.75" customHeight="1" x14ac:dyDescent="0.95">
      <c r="A62" s="2"/>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813B-718C-4C48-A66E-38BDF94AA669}">
  <sheetPr codeName="Sayfa5">
    <pageSetUpPr fitToPage="1"/>
  </sheetPr>
  <dimension ref="A1:AG33"/>
  <sheetViews>
    <sheetView tabSelected="1" view="pageBreakPreview" zoomScale="70" zoomScaleNormal="55" zoomScaleSheetLayoutView="70" zoomScalePageLayoutView="40" workbookViewId="0">
      <selection activeCell="C11" sqref="C11"/>
    </sheetView>
  </sheetViews>
  <sheetFormatPr defaultRowHeight="21" x14ac:dyDescent="0.35"/>
  <cols>
    <col min="1" max="1" width="14.28515625" style="16" bestFit="1" customWidth="1"/>
    <col min="2" max="2" width="18.7109375" style="19" customWidth="1"/>
    <col min="3" max="3" width="40.42578125" style="19" customWidth="1"/>
    <col min="4" max="8" width="9.140625" style="16"/>
    <col min="9" max="9" width="15.42578125" style="16" bestFit="1" customWidth="1"/>
    <col min="10" max="11" width="9.140625" style="16"/>
    <col min="12" max="12" width="15.28515625" style="16" bestFit="1" customWidth="1"/>
    <col min="13" max="33" width="9.140625" style="16"/>
    <col min="34" max="16384" width="9.140625" style="17"/>
  </cols>
  <sheetData>
    <row r="1" spans="1:27" ht="20.25" customHeight="1" thickBot="1" x14ac:dyDescent="0.3">
      <c r="A1" s="5"/>
      <c r="B1" s="33" t="s">
        <v>115</v>
      </c>
      <c r="C1" s="33"/>
      <c r="D1" s="5"/>
      <c r="E1" s="5"/>
      <c r="F1" s="5"/>
      <c r="G1" s="5"/>
      <c r="H1" s="5"/>
      <c r="I1" s="26" t="s">
        <v>247</v>
      </c>
      <c r="J1" s="26"/>
      <c r="K1" s="26"/>
      <c r="L1" s="26"/>
      <c r="M1" s="26"/>
      <c r="N1" s="26"/>
      <c r="O1" s="26"/>
      <c r="P1" s="26"/>
      <c r="Q1" s="26"/>
      <c r="R1" s="26"/>
      <c r="S1" s="26"/>
      <c r="T1" s="26"/>
      <c r="U1" s="26"/>
      <c r="V1" s="26"/>
      <c r="W1" s="26"/>
      <c r="X1" s="26"/>
      <c r="Y1" s="26"/>
      <c r="Z1" s="26"/>
      <c r="AA1" s="26"/>
    </row>
    <row r="2" spans="1:27" ht="15" customHeight="1" x14ac:dyDescent="0.25">
      <c r="A2" s="5"/>
      <c r="B2" s="27" t="s">
        <v>128</v>
      </c>
      <c r="C2" s="30" t="s">
        <v>108</v>
      </c>
      <c r="D2" s="5"/>
      <c r="E2" s="5"/>
      <c r="F2" s="5"/>
      <c r="G2" s="5"/>
      <c r="H2" s="5"/>
      <c r="I2" s="26"/>
      <c r="J2" s="26"/>
      <c r="K2" s="26"/>
      <c r="L2" s="26"/>
      <c r="M2" s="26"/>
      <c r="N2" s="26"/>
      <c r="O2" s="26"/>
      <c r="P2" s="26"/>
      <c r="Q2" s="26"/>
      <c r="R2" s="26"/>
      <c r="S2" s="26"/>
      <c r="T2" s="26"/>
      <c r="U2" s="26"/>
      <c r="V2" s="26"/>
      <c r="W2" s="26"/>
      <c r="X2" s="26"/>
      <c r="Y2" s="26"/>
      <c r="Z2" s="26"/>
      <c r="AA2" s="26"/>
    </row>
    <row r="3" spans="1:27" ht="15" customHeight="1" x14ac:dyDescent="0.25">
      <c r="A3" s="5"/>
      <c r="B3" s="28"/>
      <c r="C3" s="31"/>
      <c r="D3" s="5"/>
      <c r="E3" s="5"/>
      <c r="F3" s="5"/>
      <c r="G3" s="5"/>
      <c r="H3" s="5"/>
      <c r="I3" s="26"/>
      <c r="J3" s="26"/>
      <c r="K3" s="26"/>
      <c r="L3" s="26"/>
      <c r="M3" s="26"/>
      <c r="N3" s="26"/>
      <c r="O3" s="26"/>
      <c r="P3" s="26"/>
      <c r="Q3" s="26"/>
      <c r="R3" s="26"/>
      <c r="S3" s="26"/>
      <c r="T3" s="26"/>
      <c r="U3" s="26"/>
      <c r="V3" s="26"/>
      <c r="W3" s="26"/>
      <c r="X3" s="26"/>
      <c r="Y3" s="26"/>
      <c r="Z3" s="26"/>
      <c r="AA3" s="26"/>
    </row>
    <row r="4" spans="1:27" ht="15.75" customHeight="1" thickBot="1" x14ac:dyDescent="0.3">
      <c r="A4" s="5"/>
      <c r="B4" s="29"/>
      <c r="C4" s="32"/>
      <c r="D4" s="5"/>
      <c r="E4" s="5"/>
      <c r="F4" s="5"/>
      <c r="G4" s="5"/>
      <c r="H4" s="5"/>
      <c r="I4" s="26"/>
      <c r="J4" s="26"/>
      <c r="K4" s="26"/>
      <c r="L4" s="26"/>
      <c r="M4" s="26"/>
      <c r="N4" s="26"/>
      <c r="O4" s="26"/>
      <c r="P4" s="26"/>
      <c r="Q4" s="26"/>
      <c r="R4" s="26"/>
      <c r="S4" s="26"/>
      <c r="T4" s="26"/>
      <c r="U4" s="26"/>
      <c r="V4" s="26"/>
      <c r="W4" s="26"/>
      <c r="X4" s="26"/>
      <c r="Y4" s="26"/>
      <c r="Z4" s="26"/>
      <c r="AA4" s="26"/>
    </row>
    <row r="5" spans="1:27" ht="152.25" customHeight="1" thickBot="1" x14ac:dyDescent="0.3">
      <c r="A5" s="5"/>
      <c r="B5" s="6" t="s">
        <v>127</v>
      </c>
      <c r="C5" s="9" t="str">
        <f>VLOOKUP(C2,Cabins2!A:C,3,0)</f>
        <v>Inox Satin Walls, inox satin corners, Rubber Floor, inox mirror handrail, Full width and half height mirror, Laser cut ceiling with KLEEMANN Logo</v>
      </c>
      <c r="D5" s="5"/>
      <c r="E5" s="5"/>
      <c r="F5" s="5"/>
      <c r="G5" s="5"/>
      <c r="H5" s="5"/>
      <c r="I5" s="5"/>
      <c r="J5" s="5"/>
      <c r="K5" s="5"/>
      <c r="L5" s="5"/>
      <c r="M5" s="5"/>
      <c r="N5" s="5"/>
      <c r="O5" s="5"/>
      <c r="P5" s="5"/>
      <c r="Q5" s="5"/>
      <c r="R5" s="5"/>
      <c r="S5" s="5"/>
      <c r="T5" s="5"/>
      <c r="U5" s="5"/>
      <c r="V5" s="5"/>
      <c r="W5" s="5"/>
      <c r="X5" s="5"/>
      <c r="Y5" s="5"/>
      <c r="Z5" s="5"/>
      <c r="AA5" s="5"/>
    </row>
    <row r="6" spans="1:27" ht="20.25" thickBot="1" x14ac:dyDescent="0.3">
      <c r="A6" s="5"/>
      <c r="B6" s="33" t="s">
        <v>133</v>
      </c>
      <c r="C6" s="33"/>
      <c r="D6" s="5"/>
      <c r="E6" s="5"/>
      <c r="F6" s="5"/>
      <c r="G6" s="5"/>
      <c r="H6" s="5"/>
      <c r="I6" s="5"/>
      <c r="J6" s="5"/>
      <c r="K6" s="5"/>
      <c r="L6" s="5"/>
      <c r="M6" s="5"/>
      <c r="N6" s="5"/>
      <c r="O6" s="5"/>
      <c r="P6" s="5"/>
      <c r="Q6" s="5"/>
      <c r="R6" s="5"/>
      <c r="S6" s="5"/>
      <c r="T6" s="5"/>
      <c r="U6" s="5"/>
      <c r="V6" s="5"/>
      <c r="W6" s="5"/>
      <c r="X6" s="5"/>
      <c r="Y6" s="5"/>
      <c r="Z6" s="5"/>
      <c r="AA6" s="5"/>
    </row>
    <row r="7" spans="1:27" ht="15" x14ac:dyDescent="0.25">
      <c r="A7" s="5"/>
      <c r="B7" s="27" t="s">
        <v>129</v>
      </c>
      <c r="C7" s="30" t="s">
        <v>4</v>
      </c>
      <c r="D7" s="5"/>
      <c r="E7" s="5"/>
      <c r="F7" s="5"/>
      <c r="G7" s="5"/>
      <c r="H7" s="5"/>
      <c r="I7" s="5"/>
      <c r="J7" s="5"/>
      <c r="K7" s="5"/>
      <c r="L7" s="5"/>
      <c r="M7" s="5"/>
      <c r="N7" s="5"/>
      <c r="O7" s="5"/>
      <c r="P7" s="5"/>
      <c r="Q7" s="5"/>
      <c r="R7" s="5"/>
      <c r="S7" s="5"/>
      <c r="T7" s="5"/>
      <c r="U7" s="5"/>
      <c r="V7" s="5"/>
      <c r="W7" s="5"/>
      <c r="X7" s="5"/>
      <c r="Y7" s="5"/>
      <c r="Z7" s="5"/>
      <c r="AA7" s="5"/>
    </row>
    <row r="8" spans="1:27" ht="15" x14ac:dyDescent="0.25">
      <c r="A8" s="5"/>
      <c r="B8" s="28"/>
      <c r="C8" s="31"/>
      <c r="D8" s="5"/>
      <c r="E8" s="5"/>
      <c r="F8" s="5"/>
      <c r="G8" s="5"/>
      <c r="H8" s="5"/>
      <c r="I8" s="5"/>
      <c r="J8" s="5"/>
      <c r="K8" s="5"/>
      <c r="L8" s="5"/>
      <c r="M8" s="5"/>
      <c r="N8" s="5"/>
      <c r="O8" s="5"/>
      <c r="P8" s="5"/>
      <c r="Q8" s="5"/>
      <c r="R8" s="5"/>
      <c r="S8" s="5"/>
      <c r="T8" s="5"/>
      <c r="U8" s="5"/>
      <c r="V8" s="5"/>
      <c r="W8" s="5"/>
      <c r="X8" s="5"/>
      <c r="Y8" s="5"/>
      <c r="Z8" s="5"/>
      <c r="AA8" s="5"/>
    </row>
    <row r="9" spans="1:27" ht="15.75" thickBot="1" x14ac:dyDescent="0.3">
      <c r="A9" s="5"/>
      <c r="B9" s="29"/>
      <c r="C9" s="32"/>
      <c r="D9" s="5"/>
      <c r="E9" s="5"/>
      <c r="F9" s="5"/>
      <c r="G9" s="5"/>
      <c r="H9" s="5"/>
      <c r="I9" s="5"/>
      <c r="J9" s="5"/>
      <c r="K9" s="5"/>
      <c r="L9" s="5"/>
      <c r="M9" s="5"/>
      <c r="N9" s="5"/>
      <c r="O9" s="5"/>
      <c r="P9" s="5"/>
      <c r="Q9" s="5"/>
      <c r="R9" s="5"/>
      <c r="S9" s="5"/>
      <c r="T9" s="5"/>
      <c r="U9" s="5"/>
      <c r="V9" s="5"/>
      <c r="W9" s="5"/>
      <c r="X9" s="5"/>
      <c r="Y9" s="5"/>
      <c r="Z9" s="5"/>
      <c r="AA9" s="5"/>
    </row>
    <row r="10" spans="1:27" ht="100.5" customHeight="1" thickBot="1" x14ac:dyDescent="0.3">
      <c r="A10" s="5"/>
      <c r="B10" s="7" t="s">
        <v>130</v>
      </c>
      <c r="C10" s="8" t="str">
        <f>VLOOKUP(C7,Sayfa1!A2:B27,2,0)</f>
        <v>Stainless steel, Full length, Red Dot-Matrix Display, Flush Mounted, Door Open-Close, Alarm, Intercom, Fan, Emergency Lightning, Square Button</v>
      </c>
      <c r="D10" s="10"/>
      <c r="E10" s="11"/>
      <c r="F10" s="11"/>
      <c r="G10" s="5"/>
      <c r="H10" s="5"/>
      <c r="I10" s="5"/>
      <c r="J10" s="5"/>
      <c r="K10" s="5"/>
      <c r="L10" s="5"/>
      <c r="M10" s="5"/>
      <c r="N10" s="5"/>
      <c r="O10" s="5"/>
      <c r="P10" s="5"/>
      <c r="Q10" s="5"/>
      <c r="R10" s="5"/>
      <c r="S10" s="5"/>
      <c r="T10" s="5"/>
      <c r="U10" s="5"/>
      <c r="V10" s="5"/>
      <c r="W10" s="5"/>
      <c r="X10" s="5"/>
      <c r="Y10" s="5"/>
      <c r="Z10" s="5"/>
      <c r="AA10" s="5"/>
    </row>
    <row r="11" spans="1:27" ht="15.75" thickBot="1" x14ac:dyDescent="0.3">
      <c r="A11" s="5"/>
      <c r="B11" s="6" t="s">
        <v>131</v>
      </c>
      <c r="C11" s="18" t="s">
        <v>34</v>
      </c>
      <c r="D11" s="12"/>
      <c r="E11" s="13"/>
      <c r="F11" s="13"/>
      <c r="G11" s="5"/>
      <c r="H11" s="5"/>
      <c r="I11" s="5"/>
      <c r="J11" s="5"/>
      <c r="K11" s="5"/>
      <c r="L11" s="5"/>
      <c r="M11" s="5"/>
      <c r="N11" s="5"/>
      <c r="O11" s="5"/>
      <c r="P11" s="5"/>
      <c r="Q11" s="5"/>
      <c r="R11" s="5"/>
      <c r="S11" s="5"/>
      <c r="T11" s="5"/>
      <c r="U11" s="5"/>
      <c r="V11" s="5"/>
      <c r="W11" s="5"/>
      <c r="X11" s="5"/>
      <c r="Y11" s="5"/>
      <c r="Z11" s="5"/>
      <c r="AA11" s="5"/>
    </row>
    <row r="12" spans="1:27" ht="66" customHeight="1" thickBot="1" x14ac:dyDescent="0.3">
      <c r="A12" s="5"/>
      <c r="B12" s="6" t="s">
        <v>132</v>
      </c>
      <c r="C12" s="9" t="str">
        <f>VLOOKUP(C11,Sayfa1!A:F,6,0)</f>
        <v>Flush Mounted, Double Square Button, with arrow Red dot-matrix display</v>
      </c>
      <c r="D12" s="10"/>
      <c r="E12" s="11"/>
      <c r="F12" s="11"/>
      <c r="G12" s="5"/>
      <c r="H12" s="5"/>
      <c r="I12" s="5"/>
      <c r="J12" s="5"/>
      <c r="K12" s="5"/>
      <c r="L12" s="5"/>
      <c r="M12" s="5"/>
      <c r="N12" s="5"/>
      <c r="O12" s="5"/>
      <c r="P12" s="5"/>
      <c r="Q12" s="5"/>
      <c r="R12" s="5"/>
      <c r="S12" s="5"/>
      <c r="T12" s="5"/>
      <c r="U12" s="5"/>
      <c r="V12" s="5"/>
      <c r="W12" s="5"/>
      <c r="X12" s="5"/>
      <c r="Y12" s="5"/>
      <c r="Z12" s="5"/>
      <c r="AA12" s="5"/>
    </row>
    <row r="13" spans="1:27" x14ac:dyDescent="0.35">
      <c r="A13" s="5"/>
      <c r="B13" s="14"/>
      <c r="C13" s="15"/>
      <c r="D13" s="5"/>
      <c r="E13" s="5"/>
      <c r="F13" s="5"/>
      <c r="G13" s="5"/>
      <c r="H13" s="5"/>
      <c r="I13" s="5"/>
      <c r="J13" s="5"/>
      <c r="K13" s="5"/>
      <c r="L13" s="5"/>
      <c r="M13" s="5"/>
      <c r="N13" s="5"/>
      <c r="O13" s="5"/>
      <c r="P13" s="5"/>
      <c r="Q13" s="5"/>
      <c r="R13" s="5"/>
      <c r="S13" s="5"/>
      <c r="T13" s="5"/>
      <c r="U13" s="5"/>
      <c r="V13" s="5"/>
      <c r="W13" s="5"/>
      <c r="X13" s="5"/>
      <c r="Y13" s="5"/>
      <c r="Z13" s="5"/>
      <c r="AA13" s="5"/>
    </row>
    <row r="14" spans="1:27" x14ac:dyDescent="0.35">
      <c r="A14" s="25" t="s">
        <v>246</v>
      </c>
      <c r="B14" s="15"/>
      <c r="C14" s="15"/>
      <c r="D14" s="5"/>
      <c r="E14" s="5"/>
      <c r="F14" s="5"/>
      <c r="G14" s="5"/>
      <c r="H14" s="5"/>
      <c r="I14" s="5"/>
      <c r="J14" s="5"/>
      <c r="K14" s="5"/>
      <c r="L14" s="5"/>
      <c r="M14" s="5"/>
      <c r="N14" s="5"/>
      <c r="O14" s="5"/>
      <c r="P14" s="5"/>
      <c r="Q14" s="5"/>
      <c r="R14" s="5"/>
      <c r="S14" s="5"/>
      <c r="T14" s="5"/>
      <c r="U14" s="5"/>
      <c r="V14" s="5"/>
      <c r="W14" s="5"/>
      <c r="X14" s="5"/>
      <c r="Y14" s="5"/>
      <c r="Z14" s="5"/>
      <c r="AA14" s="5"/>
    </row>
    <row r="15" spans="1:27" x14ac:dyDescent="0.35">
      <c r="A15" s="25"/>
      <c r="B15" s="15"/>
      <c r="C15" s="15"/>
      <c r="D15" s="5"/>
      <c r="E15" s="5"/>
      <c r="F15" s="5"/>
      <c r="G15" s="5"/>
      <c r="H15" s="5"/>
      <c r="I15" s="5"/>
      <c r="J15" s="5"/>
      <c r="K15" s="5"/>
      <c r="L15" s="5"/>
      <c r="M15" s="5"/>
      <c r="N15" s="5"/>
      <c r="O15" s="5"/>
      <c r="P15" s="5"/>
      <c r="Q15" s="5"/>
      <c r="R15" s="5"/>
      <c r="S15" s="5"/>
      <c r="T15" s="5"/>
      <c r="U15" s="5"/>
      <c r="V15" s="5"/>
      <c r="W15" s="5"/>
      <c r="X15" s="5"/>
      <c r="Y15" s="5"/>
      <c r="Z15" s="5"/>
      <c r="AA15" s="5"/>
    </row>
    <row r="16" spans="1:27" x14ac:dyDescent="0.35">
      <c r="A16" s="25"/>
      <c r="B16" s="15"/>
      <c r="C16" s="15"/>
      <c r="D16" s="5"/>
      <c r="E16" s="5"/>
      <c r="F16" s="5"/>
      <c r="G16" s="5"/>
      <c r="H16" s="5"/>
      <c r="I16" s="5"/>
      <c r="J16" s="5"/>
      <c r="K16" s="5"/>
      <c r="L16" s="5"/>
      <c r="M16" s="5"/>
      <c r="N16" s="5"/>
      <c r="O16" s="5"/>
      <c r="P16" s="5"/>
      <c r="Q16" s="5"/>
      <c r="R16" s="5"/>
      <c r="S16" s="5"/>
      <c r="T16" s="5"/>
      <c r="U16" s="5"/>
      <c r="V16" s="5"/>
      <c r="W16" s="5"/>
      <c r="X16" s="5"/>
      <c r="Y16" s="5"/>
      <c r="Z16" s="5"/>
      <c r="AA16" s="5"/>
    </row>
    <row r="17" spans="1:33" x14ac:dyDescent="0.35">
      <c r="A17" s="5"/>
      <c r="B17" s="15"/>
      <c r="C17" s="15"/>
      <c r="D17" s="5"/>
      <c r="E17" s="5"/>
      <c r="F17" s="5"/>
      <c r="G17" s="5"/>
      <c r="H17" s="5"/>
      <c r="I17" s="5"/>
      <c r="J17" s="5"/>
      <c r="K17" s="5"/>
      <c r="L17" s="5"/>
      <c r="M17" s="5"/>
      <c r="N17" s="5"/>
      <c r="O17" s="5"/>
      <c r="P17" s="5"/>
      <c r="Q17" s="5"/>
      <c r="R17" s="5"/>
      <c r="S17" s="5"/>
      <c r="T17" s="5"/>
      <c r="U17" s="5"/>
      <c r="V17" s="5"/>
      <c r="W17" s="5"/>
      <c r="X17" s="5"/>
      <c r="Y17" s="5"/>
      <c r="Z17" s="5"/>
      <c r="AA17" s="5"/>
    </row>
    <row r="18" spans="1:33" x14ac:dyDescent="0.35">
      <c r="A18" s="5"/>
      <c r="B18" s="15"/>
      <c r="C18" s="15"/>
      <c r="D18" s="5"/>
      <c r="E18" s="5"/>
      <c r="F18" s="5"/>
      <c r="G18" s="5"/>
      <c r="H18" s="5"/>
      <c r="I18" s="5"/>
      <c r="J18" s="5"/>
      <c r="K18" s="5"/>
      <c r="L18" s="5"/>
      <c r="M18" s="5"/>
      <c r="N18" s="5"/>
      <c r="O18" s="5"/>
      <c r="P18" s="5"/>
      <c r="Q18" s="5"/>
      <c r="R18" s="5"/>
      <c r="S18" s="5"/>
      <c r="T18" s="5"/>
      <c r="U18" s="5"/>
      <c r="V18" s="5"/>
      <c r="W18" s="5"/>
      <c r="X18" s="5"/>
      <c r="Y18" s="5"/>
      <c r="Z18" s="5"/>
      <c r="AA18" s="5"/>
    </row>
    <row r="19" spans="1:33" s="22" customFormat="1" x14ac:dyDescent="0.35">
      <c r="A19" s="23"/>
      <c r="B19" s="24"/>
      <c r="C19" s="24"/>
      <c r="D19" s="23"/>
      <c r="E19" s="23"/>
      <c r="F19" s="23"/>
      <c r="G19" s="23"/>
      <c r="H19" s="23"/>
      <c r="I19" s="23"/>
      <c r="J19" s="23"/>
      <c r="K19" s="23"/>
      <c r="L19" s="23"/>
      <c r="M19" s="23"/>
      <c r="N19" s="23"/>
      <c r="O19" s="23"/>
      <c r="P19" s="23"/>
      <c r="Q19" s="23"/>
      <c r="R19" s="23"/>
      <c r="S19" s="23"/>
      <c r="T19" s="23"/>
      <c r="U19" s="23"/>
      <c r="V19" s="23"/>
      <c r="W19" s="23"/>
      <c r="X19" s="23"/>
      <c r="Y19" s="23"/>
      <c r="Z19" s="23"/>
      <c r="AA19" s="23"/>
      <c r="AB19" s="20"/>
      <c r="AC19" s="20"/>
      <c r="AD19" s="20"/>
      <c r="AE19" s="20"/>
      <c r="AF19" s="20"/>
      <c r="AG19" s="20"/>
    </row>
    <row r="20" spans="1:33" s="22" customFormat="1" x14ac:dyDescent="0.35">
      <c r="A20" s="23"/>
      <c r="B20" s="24"/>
      <c r="C20" s="24"/>
      <c r="D20" s="23"/>
      <c r="E20" s="23"/>
      <c r="F20" s="23"/>
      <c r="G20" s="23"/>
      <c r="H20" s="23"/>
      <c r="I20" s="23"/>
      <c r="J20" s="23"/>
      <c r="K20" s="23"/>
      <c r="L20" s="23"/>
      <c r="M20" s="23"/>
      <c r="N20" s="23"/>
      <c r="O20" s="23"/>
      <c r="P20" s="23"/>
      <c r="Q20" s="23"/>
      <c r="R20" s="23"/>
      <c r="S20" s="23"/>
      <c r="T20" s="23"/>
      <c r="U20" s="23"/>
      <c r="V20" s="23"/>
      <c r="W20" s="23"/>
      <c r="X20" s="23"/>
      <c r="Y20" s="23"/>
      <c r="Z20" s="23"/>
      <c r="AA20" s="23"/>
      <c r="AB20" s="20"/>
      <c r="AC20" s="20"/>
      <c r="AD20" s="20"/>
      <c r="AE20" s="20"/>
      <c r="AF20" s="20"/>
      <c r="AG20" s="20"/>
    </row>
    <row r="21" spans="1:33" s="22" customFormat="1" hidden="1" x14ac:dyDescent="0.35">
      <c r="A21" s="20"/>
      <c r="B21" s="21"/>
      <c r="C21" s="21"/>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row>
    <row r="22" spans="1:33" s="22" customFormat="1" hidden="1" x14ac:dyDescent="0.35">
      <c r="A22" s="20"/>
      <c r="B22" s="21" t="str">
        <f>IF(IFERROR(FIND("no display",C12,1),0)&lt;&gt;0,"no display","Display mevcut")</f>
        <v>Display mevcut</v>
      </c>
      <c r="C22" s="21"/>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row>
    <row r="23" spans="1:33" s="22" customFormat="1" hidden="1" x14ac:dyDescent="0.35">
      <c r="A23" s="20" t="s">
        <v>243</v>
      </c>
      <c r="B23" s="21"/>
      <c r="C23" s="21" t="str">
        <f>IF(B22="no display","OK",IF(VLOOKUP(C7,Sayfa1!A:H,7,0)&lt;&gt;VLOOKUP(C11,Sayfa1!A:H,7,0),"Please check the display types","OK"))</f>
        <v>OK</v>
      </c>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row>
    <row r="24" spans="1:33" s="22" customFormat="1" hidden="1" x14ac:dyDescent="0.35">
      <c r="A24" s="20" t="s">
        <v>244</v>
      </c>
      <c r="B24" s="21" t="str">
        <f>IF(C23&lt;&gt;"OK","Please choose the same display type for both COP and LOP",IF(VLOOKUP(C7,Sayfa1!A:H,8,0)&lt;&gt;VLOOKUP(C11,Sayfa1!A:H,8,0),"Please check the display colour",""))</f>
        <v/>
      </c>
      <c r="C24" s="21"/>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row>
    <row r="25" spans="1:33" s="22" customFormat="1" hidden="1" x14ac:dyDescent="0.35">
      <c r="A25" s="20" t="s">
        <v>245</v>
      </c>
      <c r="B25" s="21" t="str">
        <f>IF(RIGHT(C7,1)&lt;&gt;RIGHT(C11,1),"Please select the same button shape","")</f>
        <v/>
      </c>
      <c r="C25" s="21"/>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row>
    <row r="26" spans="1:33" s="22" customFormat="1" hidden="1" x14ac:dyDescent="0.35">
      <c r="A26" s="20"/>
      <c r="B26" s="21"/>
      <c r="C26" s="21"/>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row>
    <row r="27" spans="1:33" s="22" customFormat="1" hidden="1" x14ac:dyDescent="0.35">
      <c r="A27" s="20"/>
      <c r="B27" s="21"/>
      <c r="C27" s="21"/>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row>
    <row r="28" spans="1:33" s="22" customFormat="1" x14ac:dyDescent="0.35">
      <c r="A28" s="20"/>
      <c r="B28" s="21"/>
      <c r="C28" s="21"/>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row>
    <row r="29" spans="1:33" s="22" customFormat="1" x14ac:dyDescent="0.35">
      <c r="A29" s="20"/>
      <c r="B29" s="21"/>
      <c r="C29" s="21"/>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row>
    <row r="30" spans="1:33" s="22" customFormat="1" x14ac:dyDescent="0.35">
      <c r="A30" s="20"/>
      <c r="B30" s="21"/>
      <c r="C30" s="21"/>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row>
    <row r="31" spans="1:33" s="22" customFormat="1" x14ac:dyDescent="0.35">
      <c r="A31" s="20"/>
      <c r="B31" s="21"/>
      <c r="C31" s="21"/>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row>
    <row r="32" spans="1:33" s="22" customFormat="1" x14ac:dyDescent="0.35">
      <c r="A32" s="20"/>
      <c r="B32" s="21"/>
      <c r="C32" s="21"/>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row>
    <row r="33" spans="1:33" s="22" customFormat="1" x14ac:dyDescent="0.35">
      <c r="A33" s="20"/>
      <c r="B33" s="21"/>
      <c r="C33" s="21"/>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row>
  </sheetData>
  <sheetProtection algorithmName="SHA-512" hashValue="bvX20sRxwHFFCkmnKMwwnilBg2nom9q1mX8TFMX9OJaVlTpQOwmo1r7uTwJXXAlOeznb2294xjtdZDtmA0m62w==" saltValue="YSHBrRqtPDy3Wmf11RYZrw==" spinCount="100000" sheet="1" objects="1" scenarios="1"/>
  <mergeCells count="8">
    <mergeCell ref="A14:A16"/>
    <mergeCell ref="I1:AA4"/>
    <mergeCell ref="B2:B4"/>
    <mergeCell ref="C2:C4"/>
    <mergeCell ref="B1:C1"/>
    <mergeCell ref="B6:C6"/>
    <mergeCell ref="B7:B9"/>
    <mergeCell ref="C7:C9"/>
  </mergeCells>
  <pageMargins left="0.70866141732283472" right="0.70866141732283472" top="0.74803149606299213" bottom="0.74803149606299213" header="0.31496062992125984" footer="0.31496062992125984"/>
  <pageSetup paperSize="9" scale="56" orientation="landscape" r:id="rId1"/>
  <headerFooter>
    <oddHeader>&amp;CKLEEMANN ASANSOR TURKIYE</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21" r:id="rId4" name="Label 749">
              <controlPr defaultSize="0" autoFill="0" autoLine="0" autoPict="0">
                <anchor moveWithCells="1" sizeWithCells="1">
                  <from>
                    <xdr:col>8</xdr:col>
                    <xdr:colOff>866775</xdr:colOff>
                    <xdr:row>7</xdr:row>
                    <xdr:rowOff>47625</xdr:rowOff>
                  </from>
                  <to>
                    <xdr:col>11</xdr:col>
                    <xdr:colOff>361950</xdr:colOff>
                    <xdr:row>8</xdr:row>
                    <xdr:rowOff>152400</xdr:rowOff>
                  </to>
                </anchor>
              </controlPr>
            </control>
          </mc:Choice>
        </mc:AlternateContent>
        <mc:AlternateContent xmlns:mc="http://schemas.openxmlformats.org/markup-compatibility/2006">
          <mc:Choice Requires="x14">
            <control shapeId="3822" r:id="rId5" name="Label 750">
              <controlPr defaultSize="0" autoFill="0" autoLine="0" autoPict="0">
                <anchor moveWithCells="1" sizeWithCells="1">
                  <from>
                    <xdr:col>6</xdr:col>
                    <xdr:colOff>552450</xdr:colOff>
                    <xdr:row>4</xdr:row>
                    <xdr:rowOff>1314450</xdr:rowOff>
                  </from>
                  <to>
                    <xdr:col>8</xdr:col>
                    <xdr:colOff>723900</xdr:colOff>
                    <xdr:row>9</xdr:row>
                    <xdr:rowOff>1057275</xdr:rowOff>
                  </to>
                </anchor>
              </controlPr>
            </control>
          </mc:Choice>
        </mc:AlternateContent>
        <mc:AlternateContent xmlns:mc="http://schemas.openxmlformats.org/markup-compatibility/2006">
          <mc:Choice Requires="x14">
            <control shapeId="3823" r:id="rId6" name="Label 751">
              <controlPr defaultSize="0" autoFill="0" autoLine="0" autoPict="0">
                <anchor moveWithCells="1" sizeWithCells="1">
                  <from>
                    <xdr:col>18</xdr:col>
                    <xdr:colOff>47625</xdr:colOff>
                    <xdr:row>4</xdr:row>
                    <xdr:rowOff>1323975</xdr:rowOff>
                  </from>
                  <to>
                    <xdr:col>20</xdr:col>
                    <xdr:colOff>200025</xdr:colOff>
                    <xdr:row>4</xdr:row>
                    <xdr:rowOff>1771650</xdr:rowOff>
                  </to>
                </anchor>
              </controlPr>
            </control>
          </mc:Choice>
        </mc:AlternateContent>
        <mc:AlternateContent xmlns:mc="http://schemas.openxmlformats.org/markup-compatibility/2006">
          <mc:Choice Requires="x14">
            <control shapeId="3824" r:id="rId7" name="Label 752">
              <controlPr defaultSize="0" autoFill="0" autoLine="0" autoPict="0">
                <anchor moveWithCells="1" sizeWithCells="1">
                  <from>
                    <xdr:col>18</xdr:col>
                    <xdr:colOff>66675</xdr:colOff>
                    <xdr:row>4</xdr:row>
                    <xdr:rowOff>1590675</xdr:rowOff>
                  </from>
                  <to>
                    <xdr:col>21</xdr:col>
                    <xdr:colOff>133350</xdr:colOff>
                    <xdr:row>8</xdr:row>
                    <xdr:rowOff>133350</xdr:rowOff>
                  </to>
                </anchor>
              </controlPr>
            </control>
          </mc:Choice>
        </mc:AlternateContent>
        <mc:AlternateContent xmlns:mc="http://schemas.openxmlformats.org/markup-compatibility/2006">
          <mc:Choice Requires="x14">
            <control shapeId="3939" r:id="rId8" name="Label 867">
              <controlPr defaultSize="0" autoFill="0" autoLine="0" autoPict="0">
                <anchor moveWithCells="1" sizeWithCells="1">
                  <from>
                    <xdr:col>1</xdr:col>
                    <xdr:colOff>257175</xdr:colOff>
                    <xdr:row>12</xdr:row>
                    <xdr:rowOff>228600</xdr:rowOff>
                  </from>
                  <to>
                    <xdr:col>2</xdr:col>
                    <xdr:colOff>3876675</xdr:colOff>
                    <xdr:row>15</xdr:row>
                    <xdr:rowOff>0</xdr:rowOff>
                  </to>
                </anchor>
              </controlPr>
            </control>
          </mc:Choice>
        </mc:AlternateContent>
        <mc:AlternateContent xmlns:mc="http://schemas.openxmlformats.org/markup-compatibility/2006">
          <mc:Choice Requires="x14">
            <control shapeId="3940" r:id="rId9" name="Label 868">
              <controlPr defaultSize="0" autoFill="0" autoLine="0" autoPict="0">
                <anchor moveWithCells="1" sizeWithCells="1">
                  <from>
                    <xdr:col>1</xdr:col>
                    <xdr:colOff>0</xdr:colOff>
                    <xdr:row>16</xdr:row>
                    <xdr:rowOff>209550</xdr:rowOff>
                  </from>
                  <to>
                    <xdr:col>3</xdr:col>
                    <xdr:colOff>104775</xdr:colOff>
                    <xdr:row>18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581CC9D-830A-4E4A-858E-AF4F0CDB31B7}">
          <x14:formula1>
            <xm:f>Cabins2!$A$2:$A$14</xm:f>
          </x14:formula1>
          <xm:sqref>C2:C4</xm:sqref>
        </x14:dataValidation>
        <x14:dataValidation type="list" allowBlank="1" showInputMessage="1" showErrorMessage="1" xr:uid="{ACE42C2B-9E78-448F-AB0B-08E926DFB3FB}">
          <x14:formula1>
            <xm:f>Sayfa1!$A$2:$A$7</xm:f>
          </x14:formula1>
          <xm:sqref>F11:G11</xm:sqref>
        </x14:dataValidation>
        <x14:dataValidation type="list" allowBlank="1" showInputMessage="1" showErrorMessage="1" xr:uid="{E8C52794-24BE-4113-9DDE-FC6DE8D9DA47}">
          <x14:formula1>
            <xm:f>COP!$A$2:$A$27</xm:f>
          </x14:formula1>
          <xm:sqref>C7:C9</xm:sqref>
        </x14:dataValidation>
        <x14:dataValidation type="list" allowBlank="1" showInputMessage="1" showErrorMessage="1" xr:uid="{2876A6C7-7DC1-4034-B8A1-F7CF05DE48EF}">
          <x14:formula1>
            <xm:f>LOPs!$A1:$A125</xm:f>
          </x14:formula1>
          <xm:sqref>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B399-F730-44CF-9BE1-C2FD75459DC9}">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3</vt:i4>
      </vt:variant>
    </vt:vector>
  </HeadingPairs>
  <TitlesOfParts>
    <vt:vector size="9" baseType="lpstr">
      <vt:lpstr>Sayfa1</vt:lpstr>
      <vt:lpstr>LOPs</vt:lpstr>
      <vt:lpstr>Cabins2</vt:lpstr>
      <vt:lpstr>COP</vt:lpstr>
      <vt:lpstr>LINE3000 OPTIONS</vt:lpstr>
      <vt:lpstr>Sayfa2</vt:lpstr>
      <vt:lpstr>Cabins2!Yazdırma_Alanı</vt:lpstr>
      <vt:lpstr>COP!Yazdırma_Alanı</vt:lpstr>
      <vt:lpstr>'LINE3000 OPTIONS'!Yazdırma_Alanı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Özgür Özçelik</dc:creator>
  <cp:lastModifiedBy>Özgür Özçelik</cp:lastModifiedBy>
  <cp:lastPrinted>2019-09-26T07:34:39Z</cp:lastPrinted>
  <dcterms:created xsi:type="dcterms:W3CDTF">2015-06-05T18:19:34Z</dcterms:created>
  <dcterms:modified xsi:type="dcterms:W3CDTF">2020-08-17T07:29:42Z</dcterms:modified>
</cp:coreProperties>
</file>